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workbookProtection workbookPassword="C775" lockStructure="1"/>
  <bookViews>
    <workbookView xWindow="-105" yWindow="-105" windowWidth="19425" windowHeight="10425" tabRatio="672" firstSheet="5" activeTab="5"/>
  </bookViews>
  <sheets>
    <sheet name="attività didattica" sheetId="2" state="hidden" r:id="rId1"/>
    <sheet name="noleggio attrezzature canzone" sheetId="3" state="hidden" r:id="rId2"/>
    <sheet name="noleggio attrezzature teatro" sheetId="6" state="hidden" r:id="rId3"/>
    <sheet name="noleggio attrezzature multime" sheetId="4" state="hidden" r:id="rId4"/>
    <sheet name="plafond per varie ed eventuali" sheetId="5" state="hidden" r:id="rId5"/>
    <sheet name="Foglio2" sheetId="8" r:id="rId6"/>
  </sheets>
  <definedNames>
    <definedName name="_xlnm._FilterDatabase" localSheetId="1" hidden="1">'noleggio attrezzature canzone'!$A$1:$H$122</definedName>
    <definedName name="_xlnm.Print_Area" localSheetId="0">'attività didattica'!$B$3</definedName>
    <definedName name="_xlnm.Print_Area" localSheetId="5">Foglio2!$A$1:$G$179</definedName>
    <definedName name="OLE_LINK1" localSheetId="5">Foglio2!$A$2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5" i="8" l="1"/>
  <c r="D173" i="8"/>
  <c r="G169" i="8"/>
  <c r="G168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09" i="8"/>
  <c r="G15" i="8" l="1"/>
  <c r="G14" i="8"/>
  <c r="G13" i="8"/>
  <c r="G12" i="8"/>
  <c r="G108" i="8"/>
  <c r="G40" i="8" l="1"/>
  <c r="G26" i="8"/>
  <c r="G25" i="8"/>
  <c r="G24" i="8"/>
  <c r="G23" i="8"/>
  <c r="G22" i="8"/>
  <c r="G21" i="8"/>
  <c r="G51" i="8"/>
  <c r="G18" i="8"/>
  <c r="G17" i="8"/>
  <c r="G16" i="8"/>
  <c r="G173" i="8" s="1"/>
  <c r="G19" i="8"/>
  <c r="G20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1" i="8"/>
  <c r="G42" i="8"/>
  <c r="G43" i="8"/>
  <c r="G44" i="8"/>
  <c r="G45" i="8"/>
  <c r="G46" i="8"/>
  <c r="G47" i="8"/>
  <c r="G48" i="8"/>
  <c r="G49" i="8"/>
  <c r="G50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I95" i="3" l="1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80" i="3"/>
  <c r="I81" i="3"/>
  <c r="I82" i="3"/>
  <c r="I83" i="3"/>
  <c r="I86" i="3"/>
  <c r="I88" i="3"/>
  <c r="I89" i="3"/>
  <c r="I90" i="3"/>
  <c r="I91" i="3"/>
  <c r="I94" i="3"/>
  <c r="I4" i="3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9" i="2"/>
  <c r="H20" i="2"/>
  <c r="H21" i="2"/>
  <c r="H4" i="2"/>
  <c r="H25" i="6"/>
  <c r="H24" i="6"/>
  <c r="F26" i="6"/>
  <c r="H26" i="6" s="1"/>
  <c r="F25" i="6"/>
  <c r="F24" i="6"/>
  <c r="F22" i="6"/>
  <c r="H22" i="6" s="1"/>
  <c r="F18" i="6"/>
  <c r="H18" i="6" s="1"/>
  <c r="F11" i="6"/>
  <c r="H11" i="6" s="1"/>
  <c r="F12" i="6"/>
  <c r="H12" i="6" s="1"/>
  <c r="F13" i="6"/>
  <c r="F14" i="6"/>
  <c r="H14" i="6" s="1"/>
  <c r="F15" i="6"/>
  <c r="H15" i="6" s="1"/>
  <c r="F16" i="6"/>
  <c r="H16" i="6" s="1"/>
  <c r="F17" i="6"/>
  <c r="H17" i="6" s="1"/>
  <c r="F10" i="6"/>
  <c r="H10" i="6" s="1"/>
  <c r="F9" i="6"/>
  <c r="H9" i="6" s="1"/>
  <c r="H13" i="6"/>
  <c r="H7" i="6"/>
  <c r="H4" i="6"/>
  <c r="H5" i="6"/>
  <c r="H6" i="6"/>
  <c r="H3" i="6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4" i="3"/>
  <c r="H35" i="3"/>
  <c r="H36" i="3"/>
  <c r="H37" i="3"/>
  <c r="H38" i="3"/>
  <c r="H39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80" i="3"/>
  <c r="H81" i="3"/>
  <c r="H82" i="3"/>
  <c r="H83" i="3"/>
  <c r="H86" i="3"/>
  <c r="H88" i="3"/>
  <c r="H89" i="3"/>
  <c r="H90" i="3"/>
  <c r="H91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3" i="3"/>
  <c r="F91" i="3"/>
  <c r="F90" i="3"/>
  <c r="F89" i="3"/>
  <c r="F88" i="3"/>
  <c r="F86" i="3"/>
  <c r="F83" i="3"/>
  <c r="F82" i="3"/>
  <c r="F81" i="3"/>
  <c r="F80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0" i="3"/>
  <c r="F59" i="3"/>
  <c r="F58" i="3"/>
  <c r="F57" i="3"/>
  <c r="F56" i="3"/>
  <c r="F53" i="3"/>
  <c r="F51" i="3"/>
  <c r="F49" i="3"/>
  <c r="F48" i="3"/>
  <c r="F47" i="3"/>
  <c r="F46" i="3"/>
  <c r="F44" i="3"/>
  <c r="F43" i="3"/>
  <c r="F42" i="3"/>
  <c r="F41" i="3"/>
  <c r="F40" i="3"/>
  <c r="F39" i="3"/>
  <c r="F35" i="3"/>
  <c r="F34" i="3"/>
  <c r="F27" i="3"/>
  <c r="F24" i="3"/>
  <c r="F22" i="3"/>
  <c r="F21" i="3"/>
  <c r="F19" i="3"/>
  <c r="F18" i="3"/>
  <c r="F17" i="3"/>
  <c r="F16" i="3"/>
  <c r="F15" i="3"/>
  <c r="F14" i="3"/>
  <c r="F13" i="3"/>
  <c r="F12" i="3"/>
  <c r="F11" i="3"/>
  <c r="F10" i="3"/>
  <c r="F8" i="3"/>
  <c r="F10" i="2"/>
  <c r="F11" i="2"/>
  <c r="F12" i="2"/>
  <c r="F13" i="2"/>
  <c r="F14" i="2"/>
  <c r="F15" i="2"/>
  <c r="F16" i="2"/>
  <c r="F17" i="2"/>
  <c r="F20" i="2"/>
  <c r="F21" i="2"/>
  <c r="F5" i="2"/>
  <c r="F6" i="2"/>
  <c r="F7" i="2"/>
  <c r="F8" i="2"/>
  <c r="F9" i="2"/>
  <c r="F4" i="2"/>
  <c r="C84" i="3"/>
  <c r="I84" i="3" s="1"/>
  <c r="C79" i="3"/>
  <c r="I79" i="3" s="1"/>
  <c r="C78" i="3"/>
  <c r="I78" i="3" s="1"/>
  <c r="C45" i="3"/>
  <c r="I45" i="3" s="1"/>
  <c r="C33" i="3"/>
  <c r="I33" i="3" s="1"/>
  <c r="C85" i="3"/>
  <c r="I85" i="3" s="1"/>
  <c r="C87" i="3"/>
  <c r="I87" i="3" s="1"/>
  <c r="C92" i="3"/>
  <c r="I92" i="3" s="1"/>
  <c r="C93" i="3"/>
  <c r="I93" i="3" s="1"/>
  <c r="H87" i="3" l="1"/>
  <c r="H92" i="3"/>
  <c r="H84" i="3"/>
  <c r="H79" i="3"/>
  <c r="H93" i="3"/>
  <c r="H85" i="3"/>
  <c r="H45" i="3"/>
  <c r="H33" i="3"/>
  <c r="H78" i="3"/>
</calcChain>
</file>

<file path=xl/comments1.xml><?xml version="1.0" encoding="utf-8"?>
<comments xmlns="http://schemas.openxmlformats.org/spreadsheetml/2006/main">
  <authors>
    <author>Benedetta D'egidio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Benedetta D'egidio:</t>
        </r>
        <r>
          <rPr>
            <sz val="9"/>
            <color indexed="81"/>
            <rFont val="Tahoma"/>
            <family val="2"/>
          </rPr>
          <t xml:space="preserve">
i noleggi extra non sono inclusi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Benedetta D'egidio:</t>
        </r>
        <r>
          <rPr>
            <sz val="9"/>
            <color indexed="81"/>
            <rFont val="Tahoma"/>
            <family val="2"/>
          </rPr>
          <t xml:space="preserve">
fondo collaboratori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Benedetta D'egidio:</t>
        </r>
        <r>
          <rPr>
            <sz val="9"/>
            <color indexed="81"/>
            <rFont val="Tahoma"/>
            <family val="2"/>
          </rPr>
          <t xml:space="preserve">
fondo collaboratori</t>
        </r>
      </text>
    </comment>
  </commentList>
</comments>
</file>

<file path=xl/comments2.xml><?xml version="1.0" encoding="utf-8"?>
<comments xmlns="http://schemas.openxmlformats.org/spreadsheetml/2006/main">
  <authors>
    <author>Benedetta D'egidio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Benedetta D'egidio:</t>
        </r>
        <r>
          <rPr>
            <sz val="9"/>
            <color indexed="81"/>
            <rFont val="Tahoma"/>
            <family val="2"/>
          </rPr>
          <t xml:space="preserve">
ho chiesto di verificare il noleggio triennale di tutti gli strumenti che risultano in modo stabile</t>
        </r>
      </text>
    </comment>
  </commentList>
</comments>
</file>

<file path=xl/sharedStrings.xml><?xml version="1.0" encoding="utf-8"?>
<sst xmlns="http://schemas.openxmlformats.org/spreadsheetml/2006/main" count="790" uniqueCount="447">
  <si>
    <t>Masterclass:</t>
  </si>
  <si>
    <t xml:space="preserve">tecnici d'aula </t>
  </si>
  <si>
    <t>Costo unitario previsto da Laziodisu</t>
  </si>
  <si>
    <t>Prezzo offerto dalla società che partecipa al bando</t>
  </si>
  <si>
    <t xml:space="preserve">Voci di costo settore ATTIVITà DIDATTICA </t>
  </si>
  <si>
    <t>(note per noi)</t>
  </si>
  <si>
    <t xml:space="preserve">Voci di costo settore NOLEGGIO ATTREZZATURE MULTIMEDIALE </t>
  </si>
  <si>
    <t>Mixer digitale 32 ch con stage box 32 ch</t>
  </si>
  <si>
    <t>splitter passivo 32ch con relativi stacchi XLR</t>
  </si>
  <si>
    <t>Mixer analogico 16 ch (spare)</t>
  </si>
  <si>
    <t>kit microfonico batteria</t>
  </si>
  <si>
    <t>attrezzatura studi di registrazione</t>
  </si>
  <si>
    <t>4 x aste microfoniche</t>
  </si>
  <si>
    <t>10 x cuffie AKG 141 o equivalenti</t>
  </si>
  <si>
    <t>Caveria/interfaccia di collegamento MacBook/tastiere</t>
  </si>
  <si>
    <t>attrezzatura sala piccolo teatro</t>
  </si>
  <si>
    <t>4 x dyn mic per voce</t>
  </si>
  <si>
    <t>4 x leggii traforati in lamiera</t>
  </si>
  <si>
    <t xml:space="preserve">attrezzatura aula movimento scenico </t>
  </si>
  <si>
    <t>noleggio attrezzature sala prove</t>
  </si>
  <si>
    <t>?</t>
  </si>
  <si>
    <t>Attrezzatura tecnica</t>
  </si>
  <si>
    <t>VIDEOCAMERA ULTRA HD 4K PANASONIC DVX200 CON ACCESSORI</t>
  </si>
  <si>
    <t>2 VIDEOCAMERE ULTRA HD 4K PANASONIC X1000 CON ACCESSORI</t>
  </si>
  <si>
    <t xml:space="preserve"> DSLR ULTRA HD 4K  PANASONIC GH4 CON ACCESSORI</t>
  </si>
  <si>
    <t>3 TRIPOD MANFROTTO WIND UP CON TESTA FLUIDA</t>
  </si>
  <si>
    <t>STEADYCAM A MANO HD 4000 GLIDECAM</t>
  </si>
  <si>
    <t>MONITOR PREVIEW PORTATILE</t>
  </si>
  <si>
    <t>GREEN SCREEN LASTOLITE</t>
  </si>
  <si>
    <t>CRANE CARTONI JIBO KIT</t>
  </si>
  <si>
    <t>DRONE DJI MAVIC PRO KIT</t>
  </si>
  <si>
    <t>ACTION CAMERA 4K</t>
  </si>
  <si>
    <t>SHOULDER SUPPORT – SUPPORTO A SPALLA PROAIM</t>
  </si>
  <si>
    <t>MICROFONO SENNHEISER ME66</t>
  </si>
  <si>
    <t>KIT BOOM PER PRESA DIRETTA AUDIO CON PARAVENTO</t>
  </si>
  <si>
    <t>ASTA TELESCOPICA PER MICROFONO PRESA DIRETTA</t>
  </si>
  <si>
    <t>RECORDER AUDIO DIGITALE ZOOM H6 MULTICANALE</t>
  </si>
  <si>
    <t>4 MONITOR PRO</t>
  </si>
  <si>
    <t>6 BLACKMAGIC DESIGN DAVINCI RESOLVE</t>
  </si>
  <si>
    <t xml:space="preserve">2 ARRI FRESNEL 650 </t>
  </si>
  <si>
    <t>LUPOLED FRESNEL LED CON BATTERIE</t>
  </si>
  <si>
    <t>2 ARRI FRESNEL 300</t>
  </si>
  <si>
    <t>FLOOD WALIMEX FL-110W</t>
  </si>
  <si>
    <t>2 DIFFUSE BANK FLUORESCENTI 500W EQ.</t>
  </si>
  <si>
    <t>9 STATIVI</t>
  </si>
  <si>
    <t>2 STATIVI CON SPADINO</t>
  </si>
  <si>
    <t>6 PINZE</t>
  </si>
  <si>
    <t>2 PANNELLI POLISTIROLO 2X1 MT</t>
  </si>
  <si>
    <t>2 ASTA BANDIERA AMERICANA</t>
  </si>
  <si>
    <t>2 BANDIERE NERE FLOPPY</t>
  </si>
  <si>
    <t>2 MAGIC ARM MANFROTTO</t>
  </si>
  <si>
    <t>STEADYCAM PROFESSIONALE GLICAM x-45 CON CORPETTO E ACCESSORI</t>
  </si>
  <si>
    <t>Latin Percussion (guiro, cabasa, maracas)</t>
  </si>
  <si>
    <t>1 x Mixer 12 ch con FX Yamaha MG12 o equivalente</t>
  </si>
  <si>
    <t xml:space="preserve">al giorno </t>
  </si>
  <si>
    <t>al metro</t>
  </si>
  <si>
    <t xml:space="preserve">Noleggi extra: </t>
  </si>
  <si>
    <t>compenso al giorno / al lordo di oneri fiscali e previdenziali</t>
  </si>
  <si>
    <t>2 RADIOMICROFONI SENNHEISER EW100 - RICEVITORI E TRSMETTITORI con batterie e caricabatterie</t>
  </si>
  <si>
    <t>4 COPPIE DI CASSE AUDIO di fascia media</t>
  </si>
  <si>
    <t>4 CUFFIE AUDIO di fascia media</t>
  </si>
  <si>
    <t xml:space="preserve">3 HD ESTERNO BACKUP da 2 tera </t>
  </si>
  <si>
    <t>3 ciabatte elettrica multipresa</t>
  </si>
  <si>
    <t>prolunga elettrica</t>
  </si>
  <si>
    <t>ILLUMINOTECNICA</t>
  </si>
  <si>
    <t xml:space="preserve">AUDIO PRESA DIRETTA </t>
  </si>
  <si>
    <t xml:space="preserve">RIPRESE VIDEO </t>
  </si>
  <si>
    <t>COMPUTER E POST PRODUZIONE</t>
  </si>
  <si>
    <t>LICENZE SOFTWARE ADOBE CREATIVE CLOUD</t>
  </si>
  <si>
    <t xml:space="preserve">2 POSTAZIONI MULTIMEDIA MAC PRO CON TASTIERE E MOUSE (1 FISSA 1 PORTATILE) con istallazione, assistenza e manutanzione hardware e software </t>
  </si>
  <si>
    <t>NOLEGGI EXTRA</t>
  </si>
  <si>
    <t>ATTREZZISTICA</t>
  </si>
  <si>
    <t>COSTUMI </t>
  </si>
  <si>
    <t>pagamento diritti per proiezioni </t>
  </si>
  <si>
    <t>illuminotecnica + accessori</t>
  </si>
  <si>
    <t>proiettori</t>
  </si>
  <si>
    <t>microfoni</t>
  </si>
  <si>
    <t xml:space="preserve">SCENOGRAFIA </t>
  </si>
  <si>
    <t>compenso per attore fascia 1 </t>
  </si>
  <si>
    <t>compenso per attore fascia 2</t>
  </si>
  <si>
    <t>compenso per attore fascia 3</t>
  </si>
  <si>
    <t>specificare fascia</t>
  </si>
  <si>
    <t>compenso per costumista</t>
  </si>
  <si>
    <t>compenso per scenografo</t>
  </si>
  <si>
    <t>compenso per truccatore</t>
  </si>
  <si>
    <t>compenso per parrucchiere</t>
  </si>
  <si>
    <t>compenso per assistente operatore</t>
  </si>
  <si>
    <t>compenso per assistente al montaggio</t>
  </si>
  <si>
    <t xml:space="preserve">compenso per assistente alla fotografia </t>
  </si>
  <si>
    <t>compenso per fotografo di scena</t>
  </si>
  <si>
    <t>compenso per postproduttore audio</t>
  </si>
  <si>
    <t>compenso per postproduttore video</t>
  </si>
  <si>
    <t>compenso per esperto effetti speciali</t>
  </si>
  <si>
    <t>compenso per assistenti di produzione</t>
  </si>
  <si>
    <t xml:space="preserve">compenso per musicista </t>
  </si>
  <si>
    <t>computer mac (apple)</t>
  </si>
  <si>
    <t>al giorno / al lordo di oneri fiscali e previdenziali</t>
  </si>
  <si>
    <t>video camere o reflex + accessori (canon, panasonic, sony di fascia media)</t>
  </si>
  <si>
    <t>lettori (sony, panasonic, lg, samsung di fascia media)</t>
  </si>
  <si>
    <t>servono specifiche aggiuntive?</t>
  </si>
  <si>
    <t>Cavo XLR 1Om</t>
  </si>
  <si>
    <t xml:space="preserve">Cavo xlr 5m </t>
  </si>
  <si>
    <t xml:space="preserve">Crown PCC160 </t>
  </si>
  <si>
    <t>Lettore cd  + rca/ jack</t>
  </si>
  <si>
    <t>fonico d'aula</t>
  </si>
  <si>
    <t>Direttore d’orchestra</t>
  </si>
  <si>
    <t>Plafond</t>
  </si>
  <si>
    <t>Materiale didattico accessorio richiesto una tantum per masterclass o laboratori</t>
  </si>
  <si>
    <t>Noleggio scenografie e attrezzeria per spettacoli teatrali</t>
  </si>
  <si>
    <t>montatore di promo</t>
  </si>
  <si>
    <t xml:space="preserve">fotografo </t>
  </si>
  <si>
    <t>videomaker</t>
  </si>
  <si>
    <t>Voci di costo settore NOLEGGIO ATTREZZATURE E ALLESTIMENTI CANZONE</t>
  </si>
  <si>
    <t xml:space="preserve">Voci di costo settore NOLEGGIO ATTREZZATURE E ALLESTIMENTI TEATRO </t>
  </si>
  <si>
    <t>ALLESTIMENTO SPETTACOLI</t>
  </si>
  <si>
    <t>Noleggio costumi (e materiale sartoria) + trasporto e/o spedizione</t>
  </si>
  <si>
    <t>Noleggio medio per 1 costume a spettacolo</t>
  </si>
  <si>
    <t>Noleggio calzature + trasporto e/o spedizione</t>
  </si>
  <si>
    <t>Noleggio medio per 1 paio di calzature a spettacolo</t>
  </si>
  <si>
    <t>Noleggio parrucca nuova + trasporto e/o spedizione</t>
  </si>
  <si>
    <t>Noleggio per 1 parrucca nuova a spettacolo</t>
  </si>
  <si>
    <t>Noleggio parrucca di repertorio + trasporto e/o spedizione</t>
  </si>
  <si>
    <t>Noleggio per 1 parrucca di repertorio a spettacolo</t>
  </si>
  <si>
    <t>NOLEGGIO KIT ATTREZZATURA TECNICA COMPOSTO DA:  sega circolare, seghetto alternativo con seghe di ricambio, avvitatore a batteria con set bit, trapano elettrico, smerigliatrice angolare con dischi,  cassetta attrezzi completa, scala in alluminio mt. 2,5</t>
  </si>
  <si>
    <t>per un anno</t>
  </si>
  <si>
    <t>LUCI</t>
  </si>
  <si>
    <t>PA adeguato all’ambiente 1200W Electrovoice  o equivalente</t>
  </si>
  <si>
    <t>acquisto</t>
  </si>
  <si>
    <t>noleggio annuo</t>
  </si>
  <si>
    <t>PA adeguato all’ambiente 800W - coppia Electrovoice o equivalente</t>
  </si>
  <si>
    <t>2 x wedge monitor da terra 100W Electrovoice o equivalente</t>
  </si>
  <si>
    <t>mq/giorno</t>
  </si>
  <si>
    <t>cad al giorno</t>
  </si>
  <si>
    <t>Caveria</t>
  </si>
  <si>
    <t>15 x cavi XLR 15mt</t>
  </si>
  <si>
    <t>35 x cavi XLR 10 mt</t>
  </si>
  <si>
    <t>30 x cavi XLR 5 mt</t>
  </si>
  <si>
    <t>15 x cavi Jack Jack 8/10 mt</t>
  </si>
  <si>
    <t>15 x cavi Jack Jack 3 mt</t>
  </si>
  <si>
    <t>2 x ciabatte audio 8 in 4 out XLR</t>
  </si>
  <si>
    <t>Set 24 Riduzioni caveria audio (XLR-jack, RCA-jack ed altro)</t>
  </si>
  <si>
    <t>10 x ciabatte elettriche 10 mt con spina CEE + adattatori</t>
  </si>
  <si>
    <t>15 x ciabatte elettriche 10 mt con spina civile</t>
  </si>
  <si>
    <t>Cablaggio audio studi (comprensivo di collegamento tra le due sale) ed elettrico</t>
  </si>
  <si>
    <t>N.B. i rimborsi (vitto, alloggio ecc.) ANDRANNO CONSIDERATI NEI COSTI DEI COLLABORATORI O DI COLORO I QUALI SI PRESUME ABBIANO QUESTO TIPO DI SPESE</t>
  </si>
  <si>
    <t>Kit caveria (n. 1 ciabatta multipresa di alimentazione  4 posti universale, n. 1 spina cee 16a/220v, n. 4 cavi DMX 30m, n. 2 cavi DMX 10m , n. 4 cavi DMX 5m, n. 4 Multiple 4ch, n. 1 prolunga 32amp trifase 2m, n. 20 cavo 16a 10m, n. 5 cavo 16a 5m, n. 5 sdoppio 32/32A, n. 5 sdoppio 32/16A)</t>
  </si>
  <si>
    <t>Kit accessori (n. 5 rotoli nastro isolante, set gelatine colorate per proiettori teatro, n. 5 nastro telato nero (gaffa)</t>
  </si>
  <si>
    <t>Kit batterie per radiomicrofono shure 57/58</t>
  </si>
  <si>
    <t>collaboratore spettacolo</t>
  </si>
  <si>
    <t>operatore spettacolo</t>
  </si>
  <si>
    <t>fonico di palco / per prova</t>
  </si>
  <si>
    <t>fonico di palco / per spettacolo</t>
  </si>
  <si>
    <t>tecnico di palco / per prova</t>
  </si>
  <si>
    <t>tecnico di palco / per spettacolo</t>
  </si>
  <si>
    <t>Personale extra funzionale agli allestimenti:</t>
  </si>
  <si>
    <t>noleggio a spettacolo (per 7 giorni)</t>
  </si>
  <si>
    <t xml:space="preserve"> per 7 giorni </t>
  </si>
  <si>
    <t>Pinza 800w</t>
  </si>
  <si>
    <t xml:space="preserve">PAR 64 CP62                                                    </t>
  </si>
  <si>
    <t>PC da 1000</t>
  </si>
  <si>
    <t>lampada per proiettore PAR 64 CP62</t>
  </si>
  <si>
    <t>lampada per proiettore PC da 1000</t>
  </si>
  <si>
    <t>lampada per sagomatore ETC 36/19/50</t>
  </si>
  <si>
    <t xml:space="preserve">Wind up + T </t>
  </si>
  <si>
    <t>nLettore cd  + rca/ jack</t>
  </si>
  <si>
    <t>Pinza a campanella 500w</t>
  </si>
  <si>
    <t>Sagomatore ETC 36/19/50</t>
  </si>
  <si>
    <t>Valore Unitario a base d'asta</t>
  </si>
  <si>
    <t xml:space="preserve">Unità di misura </t>
  </si>
  <si>
    <t>Tot. Q.tà</t>
  </si>
  <si>
    <t>Importo</t>
  </si>
  <si>
    <t>Ribasso % su valore unitario</t>
  </si>
  <si>
    <t>Valore Unitario al netto del ribasso</t>
  </si>
  <si>
    <t>Masterclass con testimonial fascia A</t>
  </si>
  <si>
    <t>Masterclass con testimonial fascia B</t>
  </si>
  <si>
    <t>Incontro con testimonial fascia A</t>
  </si>
  <si>
    <t>Incontro con testimonial fascia B</t>
  </si>
  <si>
    <t>Evento con ospite fascia A</t>
  </si>
  <si>
    <t>Evento con ospite fascia B</t>
  </si>
  <si>
    <t>musicisti  Fascia A</t>
  </si>
  <si>
    <t>musicisti Fascia B</t>
  </si>
  <si>
    <t>quaderni pentagrammati</t>
  </si>
  <si>
    <t>Testo N. Poltronieri “Esercizi di solfeggio parlati e cantati”</t>
  </si>
  <si>
    <t>Pennarelli per lavagna bianca</t>
  </si>
  <si>
    <t>Cancellini per lavagna bianca</t>
  </si>
  <si>
    <t>al pezzo</t>
  </si>
  <si>
    <t>Set microfoni dinamici° 6 vocals</t>
  </si>
  <si>
    <t>aste microfoniche</t>
  </si>
  <si>
    <t xml:space="preserve"> leggii per spartiti in lamiera traforata</t>
  </si>
  <si>
    <t>gtrs multistand</t>
  </si>
  <si>
    <t>keyboards stand</t>
  </si>
  <si>
    <t>CD player</t>
  </si>
  <si>
    <t>HD esterni 4Tb per backup (proprietà Officina Pasolini) WD</t>
  </si>
  <si>
    <t>Batteria 5pz con piatti Pearl Vision VLX 925 o equivalente</t>
  </si>
  <si>
    <t>amplificatore per basso Ampeg (americano)</t>
  </si>
  <si>
    <t>Amplificatore per chitarra (Fender Deville + Vox AC 30)</t>
  </si>
  <si>
    <t xml:space="preserve"> basso elettrico Fender Jazz Bass</t>
  </si>
  <si>
    <t>chitarra elettrica Fender Stratocaster</t>
  </si>
  <si>
    <t>chitarre acustiche amplificate (marche: Takamine, Maton, Gibson, Taylor) di fascia alta</t>
  </si>
  <si>
    <t>chitarre classiche amplificate (marche: Alhambra, Yamaha) di fascia alta</t>
  </si>
  <si>
    <t>Pianoforte digitale Yamaha CP4</t>
  </si>
  <si>
    <t>synth Korg Kronos 61 tasti</t>
  </si>
  <si>
    <t>Pianoforte Digitale Yamaha Clavinova CLP295 o GP2</t>
  </si>
  <si>
    <t>cajon</t>
  </si>
  <si>
    <t>djambe</t>
  </si>
  <si>
    <t xml:space="preserve">Congas </t>
  </si>
  <si>
    <t>shakers (diverse misure)</t>
  </si>
  <si>
    <t>tamburelli (professionali, con e senza piattini)</t>
  </si>
  <si>
    <t>triangolo</t>
  </si>
  <si>
    <t>set corde chitarra elettrica</t>
  </si>
  <si>
    <t>set corde chitarra acustica</t>
  </si>
  <si>
    <t>set corde chitarra classica</t>
  </si>
  <si>
    <t>set corde basso elettrico</t>
  </si>
  <si>
    <t>coppie bacchette batteria</t>
  </si>
  <si>
    <t>coppie spazzole / rods batteria</t>
  </si>
  <si>
    <t>Accordatori Digitali a pedale (Korg o Boss)</t>
  </si>
  <si>
    <t>Accordatori Digitali a Clip (D’Addario o Korg)</t>
  </si>
  <si>
    <t>coppie small monitors KRK Rp5 o equivalente</t>
  </si>
  <si>
    <t>speaker management</t>
  </si>
  <si>
    <t>analog summing mixer 12 ch</t>
  </si>
  <si>
    <t>stereo graphic eq</t>
  </si>
  <si>
    <t xml:space="preserve">stereo analog comp </t>
  </si>
  <si>
    <t>Behringer Powerplay</t>
  </si>
  <si>
    <t>supporti con piattello per powerplay</t>
  </si>
  <si>
    <t>Sistemi Apollo (o equivalenti)</t>
  </si>
  <si>
    <t>Set Neumann KM 184</t>
  </si>
  <si>
    <t>Mic Neumann U87</t>
  </si>
  <si>
    <t>Pro Tools Native (software per Mac)</t>
  </si>
  <si>
    <t>Logic X completo (software per Mac)</t>
  </si>
  <si>
    <t>Sibelius (software per Mac)</t>
  </si>
  <si>
    <t>Set Virtual Sounds (Kontakt libraries – Omnisphere – Arturia)</t>
  </si>
  <si>
    <t>MacBook Pro - 16 Gb Ram – SSD 1 Tb + 3 x cavi audio computer con jack</t>
  </si>
  <si>
    <t>Set Plug Ins</t>
  </si>
  <si>
    <t>Station desk</t>
  </si>
  <si>
    <t>Monitor stands</t>
  </si>
  <si>
    <t>flight case 4 unità cad.</t>
  </si>
  <si>
    <t>Coppie main monitors Genelec 8020D o equivalente</t>
  </si>
  <si>
    <t>Interfaccia audio per live (MacBook)</t>
  </si>
  <si>
    <t xml:space="preserve"> monitor wedge da terra  Electrovoice  o equivalente</t>
  </si>
  <si>
    <t>large diaphragm x strumento e voce</t>
  </si>
  <si>
    <t>small diaphragm x strumento e percussioni</t>
  </si>
  <si>
    <t>instrument</t>
  </si>
  <si>
    <t>stereo D.I.</t>
  </si>
  <si>
    <t>mono D.I.</t>
  </si>
  <si>
    <t>1 x impianto audio 400W adatto per danza con:-       CD player-       Ingresso Usb -       Ingresso audio Aux</t>
  </si>
  <si>
    <t xml:space="preserve"> I Mac Pro 27” – 16 Gb Ram – SSD 4 Tb + cavo HDMI 10 mt + 3 x cavi audio computer con RCA</t>
  </si>
  <si>
    <t>12 channel mic preamp</t>
  </si>
  <si>
    <t>rack per outboard</t>
  </si>
  <si>
    <t xml:space="preserve">piano a mezza coda di fascia alta </t>
  </si>
  <si>
    <t>tromba di fascia alta</t>
  </si>
  <si>
    <t>trombone di fascia alta</t>
  </si>
  <si>
    <t xml:space="preserve">sax (tenore/contralto/soprano) di fascia alta </t>
  </si>
  <si>
    <t xml:space="preserve">clarino di fascia alta </t>
  </si>
  <si>
    <t xml:space="preserve">flauto traverso di fascia alta </t>
  </si>
  <si>
    <t xml:space="preserve">oboe di fascia alta </t>
  </si>
  <si>
    <t xml:space="preserve">violino di fascia alta </t>
  </si>
  <si>
    <t xml:space="preserve">viola di fascia alta </t>
  </si>
  <si>
    <t xml:space="preserve">violoncello di fascia alta </t>
  </si>
  <si>
    <t xml:space="preserve">contrabbasso di fascia alta </t>
  </si>
  <si>
    <t>chitarra elettrica di fascia alta</t>
  </si>
  <si>
    <t>chitarra acustica di fascia alta</t>
  </si>
  <si>
    <t xml:space="preserve">chitarra classica di fascia alta </t>
  </si>
  <si>
    <t xml:space="preserve">arpa di fascia alta </t>
  </si>
  <si>
    <t xml:space="preserve">tastiera elettronica di fascia alta </t>
  </si>
  <si>
    <t xml:space="preserve">amplificatore </t>
  </si>
  <si>
    <t>percussioni</t>
  </si>
  <si>
    <t>pedane</t>
  </si>
  <si>
    <t>seduta</t>
  </si>
  <si>
    <t>splitter audio passivo 32 ch</t>
  </si>
  <si>
    <t>mixer audio Digitale 32 ch</t>
  </si>
  <si>
    <t>Riprese:</t>
  </si>
  <si>
    <t>Quantità</t>
  </si>
  <si>
    <t>nato/a</t>
  </si>
  <si>
    <t>residente a</t>
  </si>
  <si>
    <t>nella sua qualità di</t>
  </si>
  <si>
    <t>Il/la sottoscritto/a</t>
  </si>
  <si>
    <t>DESCRIZIONE PRODOTTO</t>
  </si>
  <si>
    <t>Totale costi unitari</t>
  </si>
  <si>
    <t>Media dei Ribassi</t>
  </si>
  <si>
    <t>Totale costi unitari al netto del Ribasso</t>
  </si>
  <si>
    <t>TIMBRO E FIRMA DEL LEGALE RAPPRESENTANTE</t>
  </si>
  <si>
    <t>PROPONE LA SEGUENTE OFFERTA ECONOMICA</t>
  </si>
  <si>
    <t xml:space="preserve">con sede legale </t>
  </si>
  <si>
    <t>in nome dell'operatore economico</t>
  </si>
  <si>
    <t>AL PEZZO</t>
  </si>
  <si>
    <t>Rete letto cm 190x80.</t>
  </si>
  <si>
    <t>Rete letto cm 200x90.</t>
  </si>
  <si>
    <t>Materasso cm 190x80x21</t>
  </si>
  <si>
    <t>Materasso cm 200x90x21</t>
  </si>
  <si>
    <t>Guanciale ignifugo</t>
  </si>
  <si>
    <t>Comodino cm 45x44x52h – Vano a giorno con un ripiano</t>
  </si>
  <si>
    <t>Comodino cm 45x44x52h – Cassetto e vano a giorno</t>
  </si>
  <si>
    <t>Comodino cm 45x44x52h – Cassetto e anta</t>
  </si>
  <si>
    <t>Scrittoio cm 130x50x74h - con cassetto.</t>
  </si>
  <si>
    <t>Armadio tipo A cm 60x60x200h.</t>
  </si>
  <si>
    <t>Armadio tipo A cm 90x60x200h.</t>
  </si>
  <si>
    <t>Armadio tipo A cm 60x60x240h.</t>
  </si>
  <si>
    <t>Armadio tipo A cm 90x60x240h.</t>
  </si>
  <si>
    <t>Armadio tipo A cm 115x60x240h.</t>
  </si>
  <si>
    <t>Armadio tipo B cm 60x60x200h.</t>
  </si>
  <si>
    <t>Armadio tipo B cm 90x60x200h.</t>
  </si>
  <si>
    <t>Armadio tipo B cm 115x60x200h.</t>
  </si>
  <si>
    <t>Armadio tipo B cm 60x60x240h.</t>
  </si>
  <si>
    <t>Armadio tipo B cm 90x60x240h.</t>
  </si>
  <si>
    <t>Armadio tipo B cm 115x60x240h.</t>
  </si>
  <si>
    <t>Armadio tipo C cm 90x60x200h.</t>
  </si>
  <si>
    <t>Armadio tipo C cm 90x60x240h.</t>
  </si>
  <si>
    <t>Armadio tipo C cm 115x60x240h.</t>
  </si>
  <si>
    <t>Appendiabito saliscendi manuale per armadio cm 60</t>
  </si>
  <si>
    <t>Appendiabito saliscendi manuale per armadio cm 90/115</t>
  </si>
  <si>
    <t>Ripiano aggiuntivo per armadio cm 60</t>
  </si>
  <si>
    <t>Ripiano aggiuntivo per armadio cm 90</t>
  </si>
  <si>
    <t>Ripiano aggiuntivo per armadio cm 115</t>
  </si>
  <si>
    <t>Specchio interno cm 30x150</t>
  </si>
  <si>
    <t>Armadio basso cm 100x45x80h</t>
  </si>
  <si>
    <t>Scaffale multiuso cm 107x40x250h.</t>
  </si>
  <si>
    <t>Tavolo da pranzo 6 posti cm 200x80x74h.</t>
  </si>
  <si>
    <t>Seduta per tavolo da pranzo</t>
  </si>
  <si>
    <t>Divano a tre posti cm 175x79x65h.</t>
  </si>
  <si>
    <t>Tavolo sale comuni cm 140x80x74h.</t>
  </si>
  <si>
    <t>Tavolo sale comuni cm 180x80x74h.</t>
  </si>
  <si>
    <t>Tavolo sale comuni cm 200x80x74h.</t>
  </si>
  <si>
    <t>Seduta per Sale comuni tipo A - SKIN</t>
  </si>
  <si>
    <t>Seduta per Sale comuni tipo B senza braccioli</t>
  </si>
  <si>
    <t>Seduta per Sale comuni tipo B con braccioli</t>
  </si>
  <si>
    <t>Libreria a giorno in metallo cm 90x30x200h</t>
  </si>
  <si>
    <t>Libreria a giorno in metallo cm 120x30x200h</t>
  </si>
  <si>
    <t>Scrivania operativa cm 180x80x74h - Gambe ad anello</t>
  </si>
  <si>
    <t>Scrivania operativa cm 180x80x74h - 4 gambe</t>
  </si>
  <si>
    <t>Scrivania operativa cm 160x80x74h - 4 gambe</t>
  </si>
  <si>
    <t>Scrivania operativa cm 140x80x74h - 4 gambe</t>
  </si>
  <si>
    <t>KIT Top: Canalina cm 120, Top access 24x12, vertebra salita cavi</t>
  </si>
  <si>
    <t>KIT Base: Canalina cm 80, tappo passacavi Ø cm 8, vertebra salita cavi</t>
  </si>
  <si>
    <t>Cassettiera a tre cassetti su ruote, in melaminico monocolore</t>
  </si>
  <si>
    <t>Cassettiera a tre cassetti su ruote, in melaminico bicolore</t>
  </si>
  <si>
    <t>Armadio alto cm 90x45x206h - Ante basse cieche ante alte vetro</t>
  </si>
  <si>
    <t>Armadio alto cm 90x45x206h - Ante basse e ante alte cieche</t>
  </si>
  <si>
    <t>Seduta direzionale schienale in rete</t>
  </si>
  <si>
    <t>Seduta operativa schienale in rete</t>
  </si>
  <si>
    <t>Seduta visitatori imbottita</t>
  </si>
  <si>
    <t>Seduta visitatori schienale in rete</t>
  </si>
  <si>
    <t>Mobiletto bagno con specchio cm 80x30x60h</t>
  </si>
  <si>
    <t>Specchio con cornice cm 70x90</t>
  </si>
  <si>
    <t>Specchio orientabile in acciaio inox cm 90x75</t>
  </si>
  <si>
    <t>Portasapone angolare cm 25x20x6h in acciaio inox</t>
  </si>
  <si>
    <t>Porta salviette a muro cm 50x2,5x7h in acciaio inox.</t>
  </si>
  <si>
    <t>Appendino singolo a muro cm 5x12,5h in acciaio inox</t>
  </si>
  <si>
    <t>Dispenser di sapone liquido con pompa interna in acciaio inox</t>
  </si>
  <si>
    <t>Dispenser carta igienica cm Ø 30x13,5 in acciaio inox.</t>
  </si>
  <si>
    <t>Pattumiera a pedale lt 5 Ø cm 21x32h in acciaio inox.</t>
  </si>
  <si>
    <t>Pattumiera a pedale lt 11 Ø cm 26x40hh in acciaio inox.</t>
  </si>
  <si>
    <t>Scopino e porta scopino da terra.</t>
  </si>
  <si>
    <t>Asta angolare per tenda doccia cm 80x80 in acciaio inox</t>
  </si>
  <si>
    <t>Tirante a soffitto per asta angolare</t>
  </si>
  <si>
    <t>Tenda per doccia cm 240x180h in tessuto</t>
  </si>
  <si>
    <t>Appendiabiti a parete a due posti</t>
  </si>
  <si>
    <t>Appendiabiti a parete a tre posti</t>
  </si>
  <si>
    <t>Appendiabiti a parete a cinque posti</t>
  </si>
  <si>
    <t>Appendiabiti a piantana a sei ganci.</t>
  </si>
  <si>
    <t>€ ____________________</t>
  </si>
  <si>
    <t>Ai sensi dell’art. 95, comma 10 del Codice gli oneri aziendali concernenti l'adempimento delle disposizioni in materia di salute e sicurezza sui luoghi di lavoro sono pari a:</t>
  </si>
  <si>
    <t xml:space="preserve">ALL. 3 Offerta economica </t>
  </si>
  <si>
    <t>Struttura letto singolo per materasso cm 190x80.</t>
  </si>
  <si>
    <t>Struttura letto singolo per materasso cm 200x90.</t>
  </si>
  <si>
    <t>Comodino cm 45x47x45h con 2 cassetti</t>
  </si>
  <si>
    <t>Scrittoio cm 130x50x74h - Senza cassetto.</t>
  </si>
  <si>
    <t>Seduta in polipropilene</t>
  </si>
  <si>
    <t>Armadio tipo A cm 115x60x200h.</t>
  </si>
  <si>
    <t>Armadio tipo C cm 115x60x200h.</t>
  </si>
  <si>
    <t>Armadio tipo D con ante a scorrimento 90x60x200</t>
  </si>
  <si>
    <t>Armadio tipo D con ante a scorrimento 115x60x200</t>
  </si>
  <si>
    <t>Armadio tipo E cm L90xP60x200h con 6 ripiani interni</t>
  </si>
  <si>
    <t>Armadio dispensa L90 x P50 x H200</t>
  </si>
  <si>
    <t>Tavolo da pranzo 4 posti cm 140x80x74h.</t>
  </si>
  <si>
    <t>Tavolo aula studio/sala video cm L200xP100</t>
  </si>
  <si>
    <t>Tavolo da pranzo/riunione cm L200x90</t>
  </si>
  <si>
    <t>Tavolo riunione cm 90x90</t>
  </si>
  <si>
    <t>Seduta sala video/per conferenze</t>
  </si>
  <si>
    <t>Seduta operativa uffici/reception</t>
  </si>
  <si>
    <t>Poltrona per Sala d’attesa/Ufficio -- Dimensioni: 78x68x72cm</t>
  </si>
  <si>
    <t>Scrivania postazione internet 100x60x74cm</t>
  </si>
  <si>
    <t>Scrivania portineria L150xP50 cm</t>
  </si>
  <si>
    <t>Monitor (display multifunzione wireless)</t>
  </si>
  <si>
    <t>Scrivania semi direzionale cm 200x90x75h</t>
  </si>
  <si>
    <t>Scrivania semi direzionale cm 180x90x75h</t>
  </si>
  <si>
    <t>Allungo semi direzionale cm 200x90x75h</t>
  </si>
  <si>
    <t>Allungo semi direzionale cm 180x90x75h</t>
  </si>
  <si>
    <t>Scrivania operativa cm 160x80x74h - Gambe ad anello</t>
  </si>
  <si>
    <t>Scrivania operativa cm 140x80x74h - Gambe ad anello</t>
  </si>
  <si>
    <t>Allungo operativo appeso cm 100x60x74h - Gambe ad anello</t>
  </si>
  <si>
    <t>Allungo operativo appeso cm 80x60x74h - Gambe ad anello</t>
  </si>
  <si>
    <t>Allungo operativo appeso cm 100x60x74h - 4 gambe</t>
  </si>
  <si>
    <t>Allungo operativo appeso cm 80x60x74h - 4 gambe</t>
  </si>
  <si>
    <t>Armadio basso ufficio cm 90x45x86h - Ante cieche con serratura</t>
  </si>
  <si>
    <t>Seduta Direzionale imbottita</t>
  </si>
  <si>
    <t>Seduta operativa imbottita</t>
  </si>
  <si>
    <t>Dispenser carta asciugamani cm 25x13x33h in acciaio inox.</t>
  </si>
  <si>
    <t>Tavolo per piano cottura cm 140x60x85h in acciaio inox.</t>
  </si>
  <si>
    <t>Tavolo per piano cottura cm 160x60x85h in acciaio inox.</t>
  </si>
  <si>
    <t>Tavolo per piano cottura cm 180x60x85h in acciaio inox.</t>
  </si>
  <si>
    <t>Tavolo per piano cottura cm 140x70x85h in acciaio inox.</t>
  </si>
  <si>
    <t>Tavolo per piano cottura cm 160x70x85h in acciaio inox.</t>
  </si>
  <si>
    <t>Tavolo per piano cottura cm 180x70x85h in acciaio inox.</t>
  </si>
  <si>
    <t>Foro per n. 1 piano cottura 2 o 4 fuochi.</t>
  </si>
  <si>
    <t>Tavolo aperto cm 140x60x85h in acciaio inox.</t>
  </si>
  <si>
    <t>Tavolo aperto cm 160x60x85h in acciaio inox.</t>
  </si>
  <si>
    <t>Tavolo aperto cm 180x60x85h in acciaio inox.</t>
  </si>
  <si>
    <t>Tavolo aperto cm 140x70x85h in acciaio inox.</t>
  </si>
  <si>
    <t>Tavolo aperto cm 160x70x85h in acciaio inox.</t>
  </si>
  <si>
    <t>Tavolo aperto cm 180x70x85h in acciaio inox.</t>
  </si>
  <si>
    <t>Tavolo con ante scorrevoli cm 140x60x85h in acciaio inox.</t>
  </si>
  <si>
    <t>Tavolo con ante scorrevoli cm 160x60x85h in acciaio inox.</t>
  </si>
  <si>
    <t>Tavolo con ante scorrevoli cm 180x60x85h in acciaio inox.</t>
  </si>
  <si>
    <t>Tavolo con ante scorrevoli cm 140x70x85h in acciaio inox.</t>
  </si>
  <si>
    <t>Tavolo con ante scorrevoli cm 160x70x85h in acciaio inox.</t>
  </si>
  <si>
    <t>Tavolo con ante scorrevoli cm 180x70x85h in acciaio inox.</t>
  </si>
  <si>
    <t xml:space="preserve">Mobile lavello 1 vasca cm 100x60x85h in acciaio inox </t>
  </si>
  <si>
    <t>Mobile lavello 1 vasca cm 140x60x85h in acciaio inox</t>
  </si>
  <si>
    <t xml:space="preserve">Mobile lavello 2 vasche cm 100x60x85h in acciaio inox </t>
  </si>
  <si>
    <t>Mobile lavello 2 vasche cm 160x60x85h in acciaio inox</t>
  </si>
  <si>
    <t xml:space="preserve">Mobile d. lavello 1 vasca cm 140x60x85h in acciaio inox </t>
  </si>
  <si>
    <t>Mobile d. lavello 1 vasca cm 160x60x85h in acciaio inox</t>
  </si>
  <si>
    <t>Foro per n.1 piano cottura 2 o 4 fuochi.</t>
  </si>
  <si>
    <t>Armadio con ante scorrevoli cm 120x50x180 in acciaio inox.</t>
  </si>
  <si>
    <t>Scaffale cm 100x40x200h, 4 ripiani in acciaio inox</t>
  </si>
  <si>
    <t>Cucina Monoblocco tipo A cm 127,6x61x211h</t>
  </si>
  <si>
    <t>Cucina Monoblocco tipo B cm 157,6x61x211h</t>
  </si>
  <si>
    <t>Frigorifero a libera installazione Combinato cm 188h</t>
  </si>
  <si>
    <t>Frigorifero libera installazione Doppia porta cm 144h.</t>
  </si>
  <si>
    <t>Frigorifero libera installazione Monoporta solo frigo cm 85h</t>
  </si>
  <si>
    <t>Frigorifero libera installazione Monoporta Frigo/Freezer cm 85h</t>
  </si>
  <si>
    <t>Piano cottura vetro ceramica 2 zone</t>
  </si>
  <si>
    <t>Piano cottura vetro ceramica 4 zone</t>
  </si>
  <si>
    <t>Piano cottura ad induzione 2 zone</t>
  </si>
  <si>
    <t>Piano cottura ad induzione 4 zone</t>
  </si>
  <si>
    <t>Forno microonde libera installazione 20lt</t>
  </si>
  <si>
    <t>Cappa estraibile per pensile larghezza cm 60</t>
  </si>
  <si>
    <t>Lavello due vasche e gocciolatoio in acciaio inox DX</t>
  </si>
  <si>
    <t>Lavello due vasche e gocciolatoio in acciaio inox SX</t>
  </si>
  <si>
    <t>Miscelatore monocomando bocca altezza cm 40</t>
  </si>
  <si>
    <t>Miscelatore monocomando bocca altezza cm 26</t>
  </si>
  <si>
    <t>Miscelatore monocomando bocca altezza cm 18</t>
  </si>
  <si>
    <t>Pattumiera 2 Scomparti 2x60lt</t>
  </si>
  <si>
    <t>Pattumiera 3 Scomparti 3x40lt</t>
  </si>
  <si>
    <t>Pattumiera 3 Scomparti 1x60lt + 2x30 lt</t>
  </si>
  <si>
    <t>Pattumiera 4 Scomparti 4x30 lt</t>
  </si>
  <si>
    <t>PROCEDURA APERTA PER L'AGGIUDICAZIONE DI UN ACCORDO QUADROPER LA FORNITURA INSTALLAZIONE E POSA IN OPERA DI ARREDI ED ELETTRODOMESTICI PRESSO LE STRUTTURE DI DISCO -- CIG 9064759BC2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</si>
</sst>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€&quot;;[Red]\-#,##0\ &quot;€&quot;"/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#,##0.00\ &quot;€&quot;;[Red]#,##0.00\ &quot;€&quot;"/>
    <numFmt numFmtId="167" formatCode="&quot;€&quot;\ #,##0.00;[Red]&quot;€&quot;\ #,##0.00"/>
    <numFmt numFmtId="168" formatCode="&quot;€ &quot;#,##0.000"/>
    <numFmt numFmtId="169" formatCode="_-[$€-410]\ * #,##0.00_-;\-[$€-410]\ * #,##0.00_-;_-[$€-410]\ * &quot;-&quot;??_-;_-@_-"/>
    <numFmt numFmtId="170" formatCode="&quot;€&quot;\ #,##0.00"/>
    <numFmt numFmtId="171" formatCode="[$-1010410]&quot;€&quot;\ #,##0.00;\-&quot;€&quot;\ #,##0.00"/>
    <numFmt numFmtId="172" formatCode="#,##0.00\ &quot;€&quot;"/>
  </numFmts>
  <fonts count="3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"/>
      <family val="1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Calibri (Corpo)"/>
    </font>
    <font>
      <sz val="11"/>
      <name val="Calibri (Corpo)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"/>
      <family val="1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</font>
    <font>
      <sz val="13"/>
      <color theme="4" tint="-0.249977111117893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b/>
      <sz val="11"/>
      <name val="Garamond"/>
      <family val="1"/>
    </font>
    <font>
      <b/>
      <i/>
      <sz val="11"/>
      <name val="Garamond"/>
      <family val="1"/>
    </font>
    <font>
      <sz val="11"/>
      <name val="Garamond"/>
      <family val="1"/>
    </font>
    <font>
      <b/>
      <sz val="12"/>
      <name val="Garamond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8DDE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4"/>
      </patternFill>
    </fill>
    <fill>
      <patternFill patternType="solid">
        <fgColor indexed="42"/>
        <bgColor indexed="27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7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5" fontId="17" fillId="0" borderId="0" applyFont="0" applyFill="0" applyBorder="0" applyAlignment="0" applyProtection="0"/>
  </cellStyleXfs>
  <cellXfs count="211">
    <xf numFmtId="0" fontId="0" fillId="0" borderId="0" xfId="0"/>
    <xf numFmtId="0" fontId="0" fillId="3" borderId="0" xfId="0" applyFill="1"/>
    <xf numFmtId="0" fontId="0" fillId="0" borderId="3" xfId="0" applyBorder="1"/>
    <xf numFmtId="0" fontId="1" fillId="6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4" borderId="0" xfId="0" applyFill="1"/>
    <xf numFmtId="0" fontId="1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7" fillId="5" borderId="0" xfId="0" applyFont="1" applyFill="1"/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" fillId="5" borderId="0" xfId="0" applyFont="1" applyFill="1"/>
    <xf numFmtId="0" fontId="12" fillId="0" borderId="0" xfId="0" applyFont="1"/>
    <xf numFmtId="0" fontId="12" fillId="4" borderId="0" xfId="0" applyFont="1" applyFill="1"/>
    <xf numFmtId="0" fontId="1" fillId="6" borderId="0" xfId="0" applyFont="1" applyFill="1"/>
    <xf numFmtId="166" fontId="0" fillId="0" borderId="0" xfId="0" applyNumberFormat="1"/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1" xfId="0" applyBorder="1"/>
    <xf numFmtId="166" fontId="0" fillId="10" borderId="1" xfId="0" applyNumberFormat="1" applyFill="1" applyBorder="1"/>
    <xf numFmtId="167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0" fontId="6" fillId="0" borderId="1" xfId="0" applyFont="1" applyBorder="1"/>
    <xf numFmtId="0" fontId="0" fillId="0" borderId="3" xfId="0" applyFont="1" applyBorder="1"/>
    <xf numFmtId="0" fontId="6" fillId="0" borderId="3" xfId="0" applyFont="1" applyBorder="1"/>
    <xf numFmtId="0" fontId="0" fillId="11" borderId="1" xfId="0" applyFill="1" applyBorder="1"/>
    <xf numFmtId="0" fontId="7" fillId="11" borderId="1" xfId="0" applyFont="1" applyFill="1" applyBorder="1" applyAlignment="1">
      <alignment horizontal="left" vertical="center"/>
    </xf>
    <xf numFmtId="0" fontId="7" fillId="11" borderId="1" xfId="0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0" fillId="4" borderId="1" xfId="0" applyFill="1" applyBorder="1"/>
    <xf numFmtId="0" fontId="1" fillId="5" borderId="1" xfId="0" applyFont="1" applyFill="1" applyBorder="1"/>
    <xf numFmtId="0" fontId="0" fillId="0" borderId="1" xfId="0" applyBorder="1" applyAlignment="1">
      <alignment wrapText="1"/>
    </xf>
    <xf numFmtId="6" fontId="6" fillId="0" borderId="1" xfId="0" applyNumberFormat="1" applyFont="1" applyBorder="1"/>
    <xf numFmtId="0" fontId="1" fillId="5" borderId="1" xfId="0" applyFont="1" applyFill="1" applyBorder="1" applyAlignment="1">
      <alignment wrapText="1"/>
    </xf>
    <xf numFmtId="0" fontId="6" fillId="4" borderId="1" xfId="0" applyFont="1" applyFill="1" applyBorder="1"/>
    <xf numFmtId="6" fontId="0" fillId="0" borderId="1" xfId="0" applyNumberFormat="1" applyBorder="1"/>
    <xf numFmtId="0" fontId="5" fillId="0" borderId="1" xfId="0" applyFont="1" applyBorder="1"/>
    <xf numFmtId="0" fontId="6" fillId="7" borderId="1" xfId="0" applyFont="1" applyFill="1" applyBorder="1"/>
    <xf numFmtId="0" fontId="11" fillId="2" borderId="1" xfId="0" applyFont="1" applyFill="1" applyBorder="1" applyAlignment="1">
      <alignment vertical="center"/>
    </xf>
    <xf numFmtId="0" fontId="6" fillId="9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170" fontId="6" fillId="0" borderId="1" xfId="0" applyNumberFormat="1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left"/>
    </xf>
    <xf numFmtId="0" fontId="16" fillId="8" borderId="1" xfId="0" applyFont="1" applyFill="1" applyBorder="1"/>
    <xf numFmtId="164" fontId="16" fillId="0" borderId="1" xfId="0" applyNumberFormat="1" applyFont="1" applyBorder="1" applyAlignment="1">
      <alignment horizontal="right"/>
    </xf>
    <xf numFmtId="166" fontId="1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top" wrapText="1"/>
    </xf>
    <xf numFmtId="0" fontId="10" fillId="2" borderId="1" xfId="0" applyFont="1" applyFill="1" applyBorder="1"/>
    <xf numFmtId="166" fontId="15" fillId="0" borderId="1" xfId="0" applyNumberFormat="1" applyFont="1" applyBorder="1" applyAlignment="1">
      <alignment horizontal="right"/>
    </xf>
    <xf numFmtId="0" fontId="5" fillId="4" borderId="1" xfId="0" applyFont="1" applyFill="1" applyBorder="1"/>
    <xf numFmtId="0" fontId="14" fillId="4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166" fontId="7" fillId="0" borderId="1" xfId="0" applyNumberFormat="1" applyFont="1" applyBorder="1"/>
    <xf numFmtId="0" fontId="7" fillId="0" borderId="1" xfId="0" applyFont="1" applyBorder="1"/>
    <xf numFmtId="164" fontId="6" fillId="4" borderId="1" xfId="0" applyNumberFormat="1" applyFont="1" applyFill="1" applyBorder="1"/>
    <xf numFmtId="0" fontId="0" fillId="0" borderId="1" xfId="0" applyBorder="1"/>
    <xf numFmtId="0" fontId="6" fillId="0" borderId="1" xfId="0" applyFont="1" applyBorder="1"/>
    <xf numFmtId="2" fontId="19" fillId="13" borderId="1" xfId="0" applyNumberFormat="1" applyFont="1" applyFill="1" applyBorder="1" applyAlignment="1" applyProtection="1">
      <alignment horizontal="center" vertical="center" wrapText="1"/>
      <protection hidden="1"/>
    </xf>
    <xf numFmtId="169" fontId="19" fillId="13" borderId="1" xfId="0" applyNumberFormat="1" applyFont="1" applyFill="1" applyBorder="1" applyAlignment="1" applyProtection="1">
      <alignment horizontal="center" vertical="center" wrapText="1"/>
      <protection hidden="1"/>
    </xf>
    <xf numFmtId="165" fontId="18" fillId="12" borderId="1" xfId="377" applyFont="1" applyFill="1" applyBorder="1" applyAlignment="1" applyProtection="1">
      <alignment horizontal="center" vertical="center" wrapText="1"/>
      <protection hidden="1"/>
    </xf>
    <xf numFmtId="168" fontId="18" fillId="12" borderId="1" xfId="0" applyNumberFormat="1" applyFont="1" applyFill="1" applyBorder="1" applyAlignment="1" applyProtection="1">
      <alignment horizontal="center" vertical="center" wrapText="1"/>
      <protection hidden="1"/>
    </xf>
    <xf numFmtId="169" fontId="18" fillId="12" borderId="1" xfId="0" applyNumberFormat="1" applyFont="1" applyFill="1" applyBorder="1" applyAlignment="1" applyProtection="1">
      <alignment horizontal="center" vertical="center" wrapText="1"/>
      <protection hidden="1"/>
    </xf>
    <xf numFmtId="6" fontId="0" fillId="0" borderId="0" xfId="0" applyNumberFormat="1" applyBorder="1"/>
    <xf numFmtId="0" fontId="0" fillId="2" borderId="1" xfId="0" applyFill="1" applyBorder="1" applyAlignment="1">
      <alignment wrapText="1"/>
    </xf>
    <xf numFmtId="6" fontId="0" fillId="2" borderId="1" xfId="0" applyNumberFormat="1" applyFill="1" applyBorder="1"/>
    <xf numFmtId="0" fontId="0" fillId="2" borderId="1" xfId="0" applyFill="1" applyBorder="1"/>
    <xf numFmtId="0" fontId="4" fillId="2" borderId="1" xfId="0" applyFont="1" applyFill="1" applyBorder="1" applyAlignment="1">
      <alignment vertical="center"/>
    </xf>
    <xf numFmtId="9" fontId="0" fillId="0" borderId="1" xfId="0" applyNumberFormat="1" applyBorder="1"/>
    <xf numFmtId="0" fontId="0" fillId="0" borderId="9" xfId="0" applyBorder="1"/>
    <xf numFmtId="166" fontId="6" fillId="0" borderId="2" xfId="0" applyNumberFormat="1" applyFont="1" applyBorder="1" applyAlignment="1">
      <alignment horizontal="right"/>
    </xf>
    <xf numFmtId="6" fontId="0" fillId="4" borderId="1" xfId="0" applyNumberFormat="1" applyFill="1" applyBorder="1"/>
    <xf numFmtId="6" fontId="6" fillId="4" borderId="1" xfId="0" applyNumberFormat="1" applyFont="1" applyFill="1" applyBorder="1"/>
    <xf numFmtId="166" fontId="0" fillId="4" borderId="1" xfId="0" applyNumberFormat="1" applyFill="1" applyBorder="1"/>
    <xf numFmtId="9" fontId="0" fillId="0" borderId="1" xfId="0" applyNumberFormat="1" applyBorder="1" applyAlignment="1">
      <alignment vertical="center"/>
    </xf>
    <xf numFmtId="166" fontId="6" fillId="0" borderId="2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167" fontId="0" fillId="0" borderId="0" xfId="0" applyNumberFormat="1" applyBorder="1"/>
    <xf numFmtId="0" fontId="23" fillId="2" borderId="1" xfId="0" applyFont="1" applyFill="1" applyBorder="1" applyAlignment="1">
      <alignment vertical="center"/>
    </xf>
    <xf numFmtId="170" fontId="0" fillId="0" borderId="0" xfId="0" applyNumberFormat="1"/>
    <xf numFmtId="10" fontId="26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vertical="center" wrapText="1"/>
      <protection hidden="1"/>
    </xf>
    <xf numFmtId="0" fontId="24" fillId="0" borderId="0" xfId="0" applyFont="1" applyFill="1" applyBorder="1" applyAlignment="1" applyProtection="1">
      <alignment vertical="center" wrapText="1"/>
      <protection hidden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172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171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170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172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172" fontId="29" fillId="0" borderId="0" xfId="0" applyNumberFormat="1" applyFont="1" applyFill="1" applyBorder="1" applyAlignment="1" applyProtection="1">
      <alignment vertical="center"/>
      <protection hidden="1"/>
    </xf>
    <xf numFmtId="0" fontId="29" fillId="0" borderId="0" xfId="0" applyFont="1" applyFill="1" applyBorder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172" fontId="31" fillId="0" borderId="0" xfId="0" applyNumberFormat="1" applyFont="1" applyFill="1" applyBorder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vertical="center"/>
      <protection hidden="1"/>
    </xf>
    <xf numFmtId="0" fontId="31" fillId="0" borderId="0" xfId="0" applyFont="1" applyFill="1" applyBorder="1" applyAlignment="1" applyProtection="1">
      <alignment horizontal="center" vertical="center"/>
      <protection hidden="1"/>
    </xf>
    <xf numFmtId="0" fontId="24" fillId="18" borderId="14" xfId="0" applyFont="1" applyFill="1" applyBorder="1" applyAlignment="1" applyProtection="1">
      <alignment horizontal="center" vertical="center" wrapText="1"/>
    </xf>
    <xf numFmtId="0" fontId="28" fillId="18" borderId="15" xfId="0" applyFont="1" applyFill="1" applyBorder="1" applyAlignment="1" applyProtection="1">
      <alignment horizontal="center" vertical="center"/>
    </xf>
    <xf numFmtId="0" fontId="28" fillId="18" borderId="15" xfId="0" applyFont="1" applyFill="1" applyBorder="1" applyAlignment="1" applyProtection="1">
      <alignment vertical="center"/>
    </xf>
    <xf numFmtId="172" fontId="29" fillId="18" borderId="15" xfId="0" applyNumberFormat="1" applyFont="1" applyFill="1" applyBorder="1" applyAlignment="1" applyProtection="1">
      <alignment vertical="center"/>
    </xf>
    <xf numFmtId="0" fontId="29" fillId="18" borderId="15" xfId="0" applyFont="1" applyFill="1" applyBorder="1" applyAlignment="1" applyProtection="1">
      <alignment vertical="center"/>
    </xf>
    <xf numFmtId="0" fontId="24" fillId="11" borderId="10" xfId="0" applyFont="1" applyFill="1" applyBorder="1" applyAlignment="1" applyProtection="1">
      <alignment horizontal="center" vertical="center" wrapText="1"/>
    </xf>
    <xf numFmtId="0" fontId="24" fillId="11" borderId="1" xfId="0" applyFont="1" applyFill="1" applyBorder="1" applyAlignment="1" applyProtection="1">
      <alignment horizontal="center" vertical="center" wrapText="1"/>
    </xf>
    <xf numFmtId="168" fontId="24" fillId="11" borderId="1" xfId="0" applyNumberFormat="1" applyFont="1" applyFill="1" applyBorder="1" applyAlignment="1" applyProtection="1">
      <alignment horizontal="center" vertical="center" wrapText="1"/>
    </xf>
    <xf numFmtId="172" fontId="24" fillId="11" borderId="1" xfId="377" applyNumberFormat="1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171" fontId="26" fillId="0" borderId="1" xfId="0" applyNumberFormat="1" applyFont="1" applyFill="1" applyBorder="1" applyAlignment="1" applyProtection="1">
      <alignment horizontal="center" vertical="center" wrapText="1"/>
    </xf>
    <xf numFmtId="2" fontId="24" fillId="11" borderId="1" xfId="0" applyNumberFormat="1" applyFont="1" applyFill="1" applyBorder="1" applyAlignment="1" applyProtection="1">
      <alignment horizontal="center" vertical="center" wrapText="1"/>
    </xf>
    <xf numFmtId="172" fontId="30" fillId="15" borderId="11" xfId="0" applyNumberFormat="1" applyFont="1" applyFill="1" applyBorder="1" applyAlignment="1" applyProtection="1">
      <alignment horizontal="center" vertical="center"/>
    </xf>
    <xf numFmtId="0" fontId="30" fillId="16" borderId="11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30" fillId="0" borderId="20" xfId="0" applyFont="1" applyFill="1" applyBorder="1" applyAlignment="1" applyProtection="1">
      <alignment vertical="center" wrapText="1"/>
    </xf>
    <xf numFmtId="172" fontId="30" fillId="14" borderId="11" xfId="0" applyNumberFormat="1" applyFont="1" applyFill="1" applyBorder="1" applyAlignment="1" applyProtection="1">
      <alignment vertical="center" wrapText="1"/>
    </xf>
    <xf numFmtId="10" fontId="24" fillId="16" borderId="11" xfId="0" applyNumberFormat="1" applyFont="1" applyFill="1" applyBorder="1" applyAlignment="1" applyProtection="1">
      <alignment vertical="center"/>
      <protection hidden="1"/>
    </xf>
    <xf numFmtId="172" fontId="24" fillId="11" borderId="18" xfId="0" applyNumberFormat="1" applyFont="1" applyFill="1" applyBorder="1" applyAlignment="1" applyProtection="1">
      <alignment horizontal="center" vertical="center" wrapText="1"/>
    </xf>
    <xf numFmtId="172" fontId="24" fillId="17" borderId="18" xfId="0" applyNumberFormat="1" applyFont="1" applyFill="1" applyBorder="1" applyAlignment="1" applyProtection="1">
      <alignment horizontal="center" vertical="center" wrapText="1"/>
    </xf>
    <xf numFmtId="172" fontId="29" fillId="18" borderId="16" xfId="0" applyNumberFormat="1" applyFont="1" applyFill="1" applyBorder="1" applyAlignment="1" applyProtection="1">
      <alignment vertical="center"/>
    </xf>
    <xf numFmtId="0" fontId="24" fillId="0" borderId="20" xfId="0" applyFont="1" applyFill="1" applyBorder="1" applyAlignment="1" applyProtection="1">
      <alignment horizontal="center" vertical="center" wrapText="1"/>
      <protection hidden="1"/>
    </xf>
    <xf numFmtId="172" fontId="29" fillId="0" borderId="21" xfId="0" applyNumberFormat="1" applyFont="1" applyFill="1" applyBorder="1" applyAlignment="1" applyProtection="1">
      <alignment vertical="center"/>
      <protection hidden="1"/>
    </xf>
    <xf numFmtId="172" fontId="31" fillId="0" borderId="21" xfId="0" applyNumberFormat="1" applyFont="1" applyFill="1" applyBorder="1" applyAlignment="1" applyProtection="1">
      <alignment vertical="center"/>
      <protection hidden="1"/>
    </xf>
    <xf numFmtId="0" fontId="24" fillId="0" borderId="21" xfId="0" applyFont="1" applyFill="1" applyBorder="1" applyAlignment="1" applyProtection="1">
      <alignment vertical="center" wrapText="1"/>
      <protection hidden="1"/>
    </xf>
    <xf numFmtId="0" fontId="24" fillId="0" borderId="14" xfId="0" applyFont="1" applyFill="1" applyBorder="1" applyAlignment="1" applyProtection="1">
      <alignment horizontal="center" vertical="center" wrapText="1"/>
      <protection hidden="1"/>
    </xf>
    <xf numFmtId="0" fontId="30" fillId="15" borderId="11" xfId="0" applyFont="1" applyFill="1" applyBorder="1" applyAlignment="1" applyProtection="1">
      <alignment horizontal="center" vertical="center" wrapText="1"/>
    </xf>
    <xf numFmtId="0" fontId="30" fillId="14" borderId="22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4" fillId="0" borderId="12" xfId="0" applyFont="1" applyFill="1" applyBorder="1" applyAlignment="1" applyProtection="1">
      <alignment vertical="center" wrapText="1"/>
    </xf>
    <xf numFmtId="0" fontId="24" fillId="0" borderId="15" xfId="0" applyFont="1" applyFill="1" applyBorder="1" applyAlignment="1" applyProtection="1">
      <alignment vertical="center" wrapText="1"/>
    </xf>
    <xf numFmtId="0" fontId="24" fillId="19" borderId="11" xfId="0" applyFont="1" applyFill="1" applyBorder="1" applyAlignment="1" applyProtection="1">
      <alignment horizontal="center" vertical="center" wrapText="1"/>
      <protection hidden="1"/>
    </xf>
    <xf numFmtId="0" fontId="26" fillId="19" borderId="12" xfId="0" applyFont="1" applyFill="1" applyBorder="1" applyAlignment="1" applyProtection="1">
      <alignment vertical="center" wrapText="1"/>
      <protection hidden="1"/>
    </xf>
    <xf numFmtId="0" fontId="31" fillId="0" borderId="27" xfId="0" applyFont="1" applyBorder="1" applyAlignment="1">
      <alignment horizontal="justify" vertical="center" wrapText="1"/>
    </xf>
    <xf numFmtId="0" fontId="31" fillId="0" borderId="28" xfId="0" applyFont="1" applyBorder="1" applyAlignment="1">
      <alignment horizontal="justify" vertical="center" wrapText="1"/>
    </xf>
    <xf numFmtId="0" fontId="31" fillId="0" borderId="27" xfId="0" applyFont="1" applyFill="1" applyBorder="1" applyAlignment="1">
      <alignment horizontal="justify" vertical="center" wrapText="1"/>
    </xf>
    <xf numFmtId="0" fontId="31" fillId="0" borderId="28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165" fontId="31" fillId="0" borderId="27" xfId="0" applyNumberFormat="1" applyFont="1" applyBorder="1" applyAlignment="1">
      <alignment horizontal="justify" vertical="center" wrapText="1"/>
    </xf>
    <xf numFmtId="165" fontId="31" fillId="0" borderId="28" xfId="0" applyNumberFormat="1" applyFont="1" applyBorder="1" applyAlignment="1">
      <alignment horizontal="justify" vertical="center" wrapText="1"/>
    </xf>
    <xf numFmtId="165" fontId="31" fillId="0" borderId="28" xfId="0" applyNumberFormat="1" applyFont="1" applyFill="1" applyBorder="1" applyAlignment="1">
      <alignment horizontal="justify" vertical="center" wrapText="1"/>
    </xf>
    <xf numFmtId="165" fontId="31" fillId="0" borderId="27" xfId="0" applyNumberFormat="1" applyFont="1" applyFill="1" applyBorder="1" applyAlignment="1">
      <alignment horizontal="justify" vertical="center" wrapText="1"/>
    </xf>
    <xf numFmtId="2" fontId="19" fillId="13" borderId="4" xfId="0" applyNumberFormat="1" applyFont="1" applyFill="1" applyBorder="1" applyAlignment="1" applyProtection="1">
      <alignment horizontal="center" vertical="center" wrapText="1"/>
      <protection hidden="1"/>
    </xf>
    <xf numFmtId="2" fontId="19" fillId="13" borderId="8" xfId="0" applyNumberFormat="1" applyFont="1" applyFill="1" applyBorder="1" applyAlignment="1" applyProtection="1">
      <alignment horizontal="center" vertical="center" wrapText="1"/>
      <protection hidden="1"/>
    </xf>
    <xf numFmtId="169" fontId="19" fillId="13" borderId="4" xfId="0" applyNumberFormat="1" applyFont="1" applyFill="1" applyBorder="1" applyAlignment="1" applyProtection="1">
      <alignment horizontal="center" vertical="center" wrapText="1"/>
      <protection hidden="1"/>
    </xf>
    <xf numFmtId="169" fontId="19" fillId="13" borderId="8" xfId="0" applyNumberFormat="1" applyFont="1" applyFill="1" applyBorder="1" applyAlignment="1" applyProtection="1">
      <alignment horizontal="center" vertical="center" wrapText="1"/>
      <protection hidden="1"/>
    </xf>
    <xf numFmtId="165" fontId="18" fillId="12" borderId="6" xfId="377" applyFont="1" applyFill="1" applyBorder="1" applyAlignment="1" applyProtection="1">
      <alignment horizontal="center" vertical="center" wrapText="1"/>
      <protection hidden="1"/>
    </xf>
    <xf numFmtId="165" fontId="18" fillId="12" borderId="7" xfId="377" applyFont="1" applyFill="1" applyBorder="1" applyAlignment="1" applyProtection="1">
      <alignment horizontal="center" vertical="center" wrapText="1"/>
      <protection hidden="1"/>
    </xf>
    <xf numFmtId="168" fontId="18" fillId="12" borderId="4" xfId="0" applyNumberFormat="1" applyFont="1" applyFill="1" applyBorder="1" applyAlignment="1" applyProtection="1">
      <alignment horizontal="center" vertical="center" wrapText="1"/>
      <protection hidden="1"/>
    </xf>
    <xf numFmtId="168" fontId="18" fillId="12" borderId="8" xfId="0" applyNumberFormat="1" applyFont="1" applyFill="1" applyBorder="1" applyAlignment="1" applyProtection="1">
      <alignment horizontal="center" vertical="center" wrapText="1"/>
      <protection hidden="1"/>
    </xf>
    <xf numFmtId="169" fontId="18" fillId="12" borderId="4" xfId="0" applyNumberFormat="1" applyFont="1" applyFill="1" applyBorder="1" applyAlignment="1" applyProtection="1">
      <alignment horizontal="center" vertical="center" wrapText="1"/>
      <protection hidden="1"/>
    </xf>
    <xf numFmtId="169" fontId="18" fillId="12" borderId="8" xfId="0" applyNumberFormat="1" applyFont="1" applyFill="1" applyBorder="1" applyAlignment="1" applyProtection="1">
      <alignment horizontal="center" vertical="center" wrapText="1"/>
      <protection hidden="1"/>
    </xf>
    <xf numFmtId="2" fontId="19" fillId="13" borderId="1" xfId="0" applyNumberFormat="1" applyFont="1" applyFill="1" applyBorder="1" applyAlignment="1" applyProtection="1">
      <alignment horizontal="center" vertical="center" wrapText="1"/>
      <protection hidden="1"/>
    </xf>
    <xf numFmtId="169" fontId="19" fillId="13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9" xfId="0" applyFont="1" applyFill="1" applyBorder="1" applyAlignment="1">
      <alignment horizontal="center" vertical="center" wrapText="1"/>
    </xf>
    <xf numFmtId="0" fontId="0" fillId="0" borderId="5" xfId="0" applyBorder="1" applyAlignment="1"/>
    <xf numFmtId="165" fontId="18" fillId="12" borderId="1" xfId="377" applyFont="1" applyFill="1" applyBorder="1" applyAlignment="1" applyProtection="1">
      <alignment horizontal="center" vertical="center" wrapText="1"/>
      <protection hidden="1"/>
    </xf>
    <xf numFmtId="168" fontId="18" fillId="12" borderId="1" xfId="0" applyNumberFormat="1" applyFont="1" applyFill="1" applyBorder="1" applyAlignment="1" applyProtection="1">
      <alignment horizontal="center" vertical="center" wrapText="1"/>
      <protection hidden="1"/>
    </xf>
    <xf numFmtId="169" fontId="18" fillId="1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left" vertical="top" wrapText="1"/>
    </xf>
    <xf numFmtId="166" fontId="6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wrapText="1"/>
    </xf>
    <xf numFmtId="166" fontId="6" fillId="0" borderId="9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164" fontId="6" fillId="0" borderId="1" xfId="0" applyNumberFormat="1" applyFont="1" applyBorder="1" applyAlignment="1">
      <alignment horizontal="left" vertical="center"/>
    </xf>
    <xf numFmtId="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/>
    <xf numFmtId="0" fontId="0" fillId="0" borderId="8" xfId="0" applyBorder="1" applyAlignment="1"/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166" fontId="6" fillId="0" borderId="1" xfId="0" applyNumberFormat="1" applyFont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left" vertical="center"/>
    </xf>
    <xf numFmtId="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30" fillId="0" borderId="0" xfId="0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left" vertical="center" wrapText="1"/>
      <protection locked="0"/>
    </xf>
    <xf numFmtId="0" fontId="24" fillId="0" borderId="13" xfId="0" applyFont="1" applyFill="1" applyBorder="1" applyAlignment="1" applyProtection="1">
      <alignment horizontal="left" vertical="center" wrapText="1"/>
      <protection locked="0"/>
    </xf>
    <xf numFmtId="0" fontId="24" fillId="0" borderId="19" xfId="0" applyFont="1" applyFill="1" applyBorder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27" fillId="0" borderId="19" xfId="0" applyFont="1" applyFill="1" applyBorder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 applyProtection="1">
      <alignment horizontal="center" vertical="center" wrapText="1"/>
      <protection locked="0"/>
    </xf>
    <xf numFmtId="0" fontId="27" fillId="0" borderId="19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left" vertical="center" wrapText="1"/>
      <protection locked="0"/>
    </xf>
    <xf numFmtId="0" fontId="27" fillId="0" borderId="17" xfId="0" applyFont="1" applyFill="1" applyBorder="1" applyAlignment="1" applyProtection="1">
      <alignment horizontal="center" vertical="center" wrapText="1"/>
    </xf>
    <xf numFmtId="0" fontId="27" fillId="0" borderId="13" xfId="0" applyFont="1" applyFill="1" applyBorder="1" applyAlignment="1" applyProtection="1">
      <alignment horizontal="center" vertical="center" wrapText="1"/>
    </xf>
    <xf numFmtId="0" fontId="27" fillId="0" borderId="19" xfId="0" applyFont="1" applyFill="1" applyBorder="1" applyAlignment="1" applyProtection="1">
      <alignment horizontal="center" vertical="center" wrapText="1"/>
    </xf>
    <xf numFmtId="0" fontId="26" fillId="18" borderId="17" xfId="0" applyFont="1" applyFill="1" applyBorder="1" applyAlignment="1" applyProtection="1">
      <alignment horizontal="center" vertical="center" wrapText="1"/>
    </xf>
    <xf numFmtId="0" fontId="26" fillId="18" borderId="13" xfId="0" applyFont="1" applyFill="1" applyBorder="1" applyAlignment="1" applyProtection="1">
      <alignment horizontal="center" vertical="center" wrapText="1"/>
    </xf>
    <xf numFmtId="0" fontId="26" fillId="18" borderId="19" xfId="0" applyFont="1" applyFill="1" applyBorder="1" applyAlignment="1" applyProtection="1">
      <alignment horizontal="center" vertical="center" wrapText="1"/>
    </xf>
    <xf numFmtId="0" fontId="24" fillId="0" borderId="22" xfId="0" applyFont="1" applyFill="1" applyBorder="1" applyAlignment="1" applyProtection="1">
      <alignment horizontal="right" vertical="center" wrapText="1"/>
    </xf>
    <xf numFmtId="0" fontId="24" fillId="0" borderId="23" xfId="0" applyFont="1" applyFill="1" applyBorder="1" applyAlignment="1" applyProtection="1">
      <alignment horizontal="right" vertical="center" wrapText="1"/>
    </xf>
    <xf numFmtId="0" fontId="24" fillId="0" borderId="12" xfId="0" applyFont="1" applyFill="1" applyBorder="1" applyAlignment="1" applyProtection="1">
      <alignment horizontal="right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 wrapText="1"/>
    </xf>
    <xf numFmtId="172" fontId="32" fillId="4" borderId="0" xfId="0" applyNumberFormat="1" applyFont="1" applyFill="1" applyBorder="1" applyAlignment="1" applyProtection="1">
      <alignment horizontal="left" vertical="center" wrapText="1"/>
      <protection hidden="1"/>
    </xf>
    <xf numFmtId="172" fontId="32" fillId="4" borderId="21" xfId="0" applyNumberFormat="1" applyFont="1" applyFill="1" applyBorder="1" applyAlignment="1" applyProtection="1">
      <alignment horizontal="left" vertical="center" wrapText="1"/>
      <protection hidden="1"/>
    </xf>
  </cellXfs>
  <cellStyles count="37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Normale" xfId="0" builtinId="0"/>
    <cellStyle name="Valuta" xfId="377" builtinId="4"/>
  </cellStyles>
  <dxfs count="0"/>
  <tableStyles count="0" defaultTableStyle="TableStyleMedium9" defaultPivotStyle="PivotStyleMedium4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0</xdr:row>
      <xdr:rowOff>0</xdr:rowOff>
    </xdr:from>
    <xdr:to>
      <xdr:col>1</xdr:col>
      <xdr:colOff>1285876</xdr:colOff>
      <xdr:row>0</xdr:row>
      <xdr:rowOff>985109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2" y="0"/>
          <a:ext cx="1685924" cy="98510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1</xdr:col>
      <xdr:colOff>1381124</xdr:colOff>
      <xdr:row>0</xdr:row>
      <xdr:rowOff>985109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685924" cy="9851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1228724</xdr:colOff>
      <xdr:row>0</xdr:row>
      <xdr:rowOff>985109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5924" cy="9851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1228724</xdr:colOff>
      <xdr:row>0</xdr:row>
      <xdr:rowOff>985109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5924" cy="985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6"/>
  <sheetViews>
    <sheetView workbookViewId="0">
      <selection activeCell="B10" sqref="B10:C13"/>
    </sheetView>
  </sheetViews>
  <sheetFormatPr defaultColWidth="11" defaultRowHeight="15.75"/>
  <cols>
    <col min="1" max="1" width="5.625" customWidth="1"/>
    <col min="2" max="2" width="52.875" customWidth="1"/>
    <col min="3" max="3" width="18" customWidth="1"/>
    <col min="4" max="4" width="41" bestFit="1" customWidth="1"/>
    <col min="5" max="5" width="9" bestFit="1" customWidth="1"/>
    <col min="6" max="6" width="13.125" customWidth="1"/>
    <col min="7" max="7" width="13" customWidth="1"/>
    <col min="8" max="8" width="14.5" customWidth="1"/>
  </cols>
  <sheetData>
    <row r="1" spans="2:8" ht="51.95" customHeight="1">
      <c r="B1" s="19" t="s">
        <v>4</v>
      </c>
      <c r="C1" s="156" t="s">
        <v>167</v>
      </c>
      <c r="D1" s="158" t="s">
        <v>168</v>
      </c>
      <c r="E1" s="158" t="s">
        <v>169</v>
      </c>
      <c r="F1" s="160" t="s">
        <v>170</v>
      </c>
      <c r="G1" s="152" t="s">
        <v>171</v>
      </c>
      <c r="H1" s="154" t="s">
        <v>172</v>
      </c>
    </row>
    <row r="2" spans="2:8">
      <c r="B2" s="19"/>
      <c r="C2" s="157"/>
      <c r="D2" s="159"/>
      <c r="E2" s="159"/>
      <c r="F2" s="161"/>
      <c r="G2" s="153"/>
      <c r="H2" s="155"/>
    </row>
    <row r="3" spans="2:8">
      <c r="B3" s="20" t="s">
        <v>0</v>
      </c>
      <c r="C3" s="21"/>
      <c r="D3" s="21"/>
      <c r="E3" s="21"/>
      <c r="F3" s="21"/>
      <c r="G3" s="21"/>
      <c r="H3" s="21"/>
    </row>
    <row r="4" spans="2:8">
      <c r="B4" s="21" t="s">
        <v>173</v>
      </c>
      <c r="C4" s="22">
        <v>1500</v>
      </c>
      <c r="D4" s="27" t="s">
        <v>96</v>
      </c>
      <c r="E4" s="21">
        <v>1</v>
      </c>
      <c r="F4" s="23">
        <f>C4*E4</f>
        <v>1500</v>
      </c>
      <c r="G4" s="24">
        <v>0</v>
      </c>
      <c r="H4" s="25">
        <f>+C4*G4</f>
        <v>0</v>
      </c>
    </row>
    <row r="5" spans="2:8">
      <c r="B5" s="21" t="s">
        <v>174</v>
      </c>
      <c r="C5" s="22">
        <v>800</v>
      </c>
      <c r="D5" s="27" t="s">
        <v>96</v>
      </c>
      <c r="E5" s="64">
        <v>1</v>
      </c>
      <c r="F5" s="23">
        <f t="shared" ref="F5:F21" si="0">C5*E5</f>
        <v>800</v>
      </c>
      <c r="G5" s="24">
        <v>0</v>
      </c>
      <c r="H5" s="25">
        <f t="shared" ref="H5:H21" si="1">+C5*G5</f>
        <v>0</v>
      </c>
    </row>
    <row r="6" spans="2:8">
      <c r="B6" s="21" t="s">
        <v>175</v>
      </c>
      <c r="C6" s="22">
        <v>1200</v>
      </c>
      <c r="D6" s="27" t="s">
        <v>96</v>
      </c>
      <c r="E6" s="64">
        <v>1</v>
      </c>
      <c r="F6" s="23">
        <f t="shared" si="0"/>
        <v>1200</v>
      </c>
      <c r="G6" s="24">
        <v>0</v>
      </c>
      <c r="H6" s="25">
        <f t="shared" si="1"/>
        <v>0</v>
      </c>
    </row>
    <row r="7" spans="2:8">
      <c r="B7" s="21" t="s">
        <v>176</v>
      </c>
      <c r="C7" s="22">
        <v>600</v>
      </c>
      <c r="D7" s="28" t="s">
        <v>96</v>
      </c>
      <c r="E7" s="64">
        <v>1</v>
      </c>
      <c r="F7" s="23">
        <f t="shared" si="0"/>
        <v>600</v>
      </c>
      <c r="G7" s="24">
        <v>0</v>
      </c>
      <c r="H7" s="25">
        <f t="shared" si="1"/>
        <v>0</v>
      </c>
    </row>
    <row r="8" spans="2:8">
      <c r="B8" s="21" t="s">
        <v>177</v>
      </c>
      <c r="C8" s="22">
        <v>1000</v>
      </c>
      <c r="D8" s="28" t="s">
        <v>96</v>
      </c>
      <c r="E8" s="64">
        <v>1</v>
      </c>
      <c r="F8" s="23">
        <f t="shared" si="0"/>
        <v>1000</v>
      </c>
      <c r="G8" s="24">
        <v>0</v>
      </c>
      <c r="H8" s="25">
        <f t="shared" si="1"/>
        <v>0</v>
      </c>
    </row>
    <row r="9" spans="2:8">
      <c r="B9" s="21" t="s">
        <v>178</v>
      </c>
      <c r="C9" s="22">
        <v>500</v>
      </c>
      <c r="D9" s="28" t="s">
        <v>96</v>
      </c>
      <c r="E9" s="64">
        <v>1</v>
      </c>
      <c r="F9" s="23">
        <f t="shared" si="0"/>
        <v>500</v>
      </c>
      <c r="G9" s="24">
        <v>0</v>
      </c>
      <c r="H9" s="25">
        <f t="shared" si="1"/>
        <v>0</v>
      </c>
    </row>
    <row r="10" spans="2:8">
      <c r="B10" s="29" t="s">
        <v>179</v>
      </c>
      <c r="C10" s="22">
        <v>500</v>
      </c>
      <c r="D10" s="26" t="s">
        <v>96</v>
      </c>
      <c r="E10" s="64">
        <v>1</v>
      </c>
      <c r="F10" s="23">
        <f t="shared" si="0"/>
        <v>500</v>
      </c>
      <c r="G10" s="24">
        <v>0</v>
      </c>
      <c r="H10" s="25">
        <f t="shared" si="1"/>
        <v>0</v>
      </c>
    </row>
    <row r="11" spans="2:8">
      <c r="B11" s="29" t="s">
        <v>180</v>
      </c>
      <c r="C11" s="22">
        <v>300</v>
      </c>
      <c r="D11" s="26" t="s">
        <v>96</v>
      </c>
      <c r="E11" s="64">
        <v>1</v>
      </c>
      <c r="F11" s="23">
        <f t="shared" si="0"/>
        <v>300</v>
      </c>
      <c r="G11" s="24">
        <v>0</v>
      </c>
      <c r="H11" s="25">
        <f t="shared" si="1"/>
        <v>0</v>
      </c>
    </row>
    <row r="12" spans="2:8">
      <c r="B12" s="30" t="s">
        <v>148</v>
      </c>
      <c r="C12" s="22">
        <v>160</v>
      </c>
      <c r="D12" s="26" t="s">
        <v>96</v>
      </c>
      <c r="E12" s="64">
        <v>1</v>
      </c>
      <c r="F12" s="23">
        <f t="shared" si="0"/>
        <v>160</v>
      </c>
      <c r="G12" s="24">
        <v>0</v>
      </c>
      <c r="H12" s="25">
        <f t="shared" si="1"/>
        <v>0</v>
      </c>
    </row>
    <row r="13" spans="2:8">
      <c r="B13" s="31" t="s">
        <v>149</v>
      </c>
      <c r="C13" s="22">
        <v>200</v>
      </c>
      <c r="D13" s="26" t="s">
        <v>96</v>
      </c>
      <c r="E13" s="64">
        <v>1</v>
      </c>
      <c r="F13" s="23">
        <f t="shared" si="0"/>
        <v>200</v>
      </c>
      <c r="G13" s="24">
        <v>0</v>
      </c>
      <c r="H13" s="25">
        <f t="shared" si="1"/>
        <v>0</v>
      </c>
    </row>
    <row r="14" spans="2:8">
      <c r="B14" s="32" t="s">
        <v>181</v>
      </c>
      <c r="C14" s="22">
        <v>3.2</v>
      </c>
      <c r="D14" s="26" t="s">
        <v>185</v>
      </c>
      <c r="E14" s="21">
        <v>25</v>
      </c>
      <c r="F14" s="23">
        <f t="shared" si="0"/>
        <v>80</v>
      </c>
      <c r="G14" s="24">
        <v>0</v>
      </c>
      <c r="H14" s="25">
        <f t="shared" si="1"/>
        <v>0</v>
      </c>
    </row>
    <row r="15" spans="2:8">
      <c r="B15" s="32" t="s">
        <v>182</v>
      </c>
      <c r="C15" s="22">
        <v>12</v>
      </c>
      <c r="D15" s="26" t="s">
        <v>185</v>
      </c>
      <c r="E15" s="21">
        <v>50</v>
      </c>
      <c r="F15" s="23">
        <f t="shared" si="0"/>
        <v>600</v>
      </c>
      <c r="G15" s="24">
        <v>0</v>
      </c>
      <c r="H15" s="25">
        <f t="shared" si="1"/>
        <v>0</v>
      </c>
    </row>
    <row r="16" spans="2:8">
      <c r="B16" s="32" t="s">
        <v>183</v>
      </c>
      <c r="C16" s="22">
        <v>2</v>
      </c>
      <c r="D16" s="26" t="s">
        <v>185</v>
      </c>
      <c r="E16" s="21">
        <v>50</v>
      </c>
      <c r="F16" s="23">
        <f t="shared" si="0"/>
        <v>100</v>
      </c>
      <c r="G16" s="24">
        <v>0</v>
      </c>
      <c r="H16" s="25">
        <f t="shared" si="1"/>
        <v>0</v>
      </c>
    </row>
    <row r="17" spans="2:8">
      <c r="B17" s="32" t="s">
        <v>184</v>
      </c>
      <c r="C17" s="22">
        <v>4</v>
      </c>
      <c r="D17" s="26" t="s">
        <v>185</v>
      </c>
      <c r="E17" s="21">
        <v>10</v>
      </c>
      <c r="F17" s="23">
        <f t="shared" si="0"/>
        <v>40</v>
      </c>
      <c r="G17" s="24">
        <v>0</v>
      </c>
      <c r="H17" s="25">
        <f t="shared" si="1"/>
        <v>0</v>
      </c>
    </row>
    <row r="18" spans="2:8">
      <c r="B18" s="86" t="s">
        <v>270</v>
      </c>
      <c r="C18" s="22"/>
      <c r="D18" s="65"/>
      <c r="E18" s="64"/>
      <c r="F18" s="85"/>
      <c r="G18" s="24"/>
      <c r="H18" s="25"/>
    </row>
    <row r="19" spans="2:8">
      <c r="B19" s="21" t="s">
        <v>111</v>
      </c>
      <c r="C19" s="22">
        <v>120</v>
      </c>
      <c r="D19" s="26" t="s">
        <v>96</v>
      </c>
      <c r="E19" s="21">
        <v>1</v>
      </c>
      <c r="F19" s="39">
        <v>300</v>
      </c>
      <c r="G19" s="24">
        <v>0</v>
      </c>
      <c r="H19" s="25">
        <f t="shared" si="1"/>
        <v>0</v>
      </c>
    </row>
    <row r="20" spans="2:8">
      <c r="B20" s="21" t="s">
        <v>110</v>
      </c>
      <c r="C20" s="22">
        <v>120</v>
      </c>
      <c r="D20" s="26" t="s">
        <v>96</v>
      </c>
      <c r="E20" s="21">
        <v>1</v>
      </c>
      <c r="F20" s="23">
        <f t="shared" si="0"/>
        <v>120</v>
      </c>
      <c r="G20" s="24">
        <v>0</v>
      </c>
      <c r="H20" s="25">
        <f t="shared" si="1"/>
        <v>0</v>
      </c>
    </row>
    <row r="21" spans="2:8">
      <c r="B21" s="21" t="s">
        <v>109</v>
      </c>
      <c r="C21" s="22">
        <v>120</v>
      </c>
      <c r="D21" s="26" t="s">
        <v>96</v>
      </c>
      <c r="E21" s="21">
        <v>1</v>
      </c>
      <c r="F21" s="23">
        <f t="shared" si="0"/>
        <v>120</v>
      </c>
      <c r="G21" s="24">
        <v>0</v>
      </c>
      <c r="H21" s="25">
        <f t="shared" si="1"/>
        <v>0</v>
      </c>
    </row>
    <row r="25" spans="2:8">
      <c r="F25" s="71"/>
    </row>
    <row r="26" spans="2:8">
      <c r="F26" s="71"/>
    </row>
  </sheetData>
  <mergeCells count="6">
    <mergeCell ref="G1:G2"/>
    <mergeCell ref="H1:H2"/>
    <mergeCell ref="C1:C2"/>
    <mergeCell ref="D1:D2"/>
    <mergeCell ref="E1:E2"/>
    <mergeCell ref="F1:F2"/>
  </mergeCells>
  <pageMargins left="0.75" right="0.75" top="1" bottom="1" header="0.5" footer="0.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3"/>
  <sheetViews>
    <sheetView topLeftCell="A91" workbookViewId="0">
      <selection activeCell="D96" sqref="D96:D117"/>
    </sheetView>
  </sheetViews>
  <sheetFormatPr defaultColWidth="11" defaultRowHeight="15.75"/>
  <cols>
    <col min="1" max="1" width="22.125" customWidth="1"/>
    <col min="2" max="2" width="50.625" customWidth="1"/>
    <col min="3" max="3" width="27.375" bestFit="1" customWidth="1"/>
    <col min="4" max="4" width="18.625" bestFit="1" customWidth="1"/>
    <col min="5" max="5" width="9" bestFit="1" customWidth="1"/>
    <col min="6" max="7" width="15.875" customWidth="1"/>
    <col min="8" max="9" width="15.5" customWidth="1"/>
  </cols>
  <sheetData>
    <row r="1" spans="1:9">
      <c r="A1" s="21"/>
      <c r="B1" s="164" t="s">
        <v>112</v>
      </c>
      <c r="C1" s="166" t="s">
        <v>167</v>
      </c>
      <c r="D1" s="167" t="s">
        <v>168</v>
      </c>
      <c r="E1" s="167" t="s">
        <v>169</v>
      </c>
      <c r="F1" s="168" t="s">
        <v>170</v>
      </c>
      <c r="G1" s="162" t="s">
        <v>171</v>
      </c>
      <c r="H1" s="163" t="s">
        <v>172</v>
      </c>
    </row>
    <row r="2" spans="1:9">
      <c r="A2" s="21"/>
      <c r="B2" s="165"/>
      <c r="C2" s="166"/>
      <c r="D2" s="167"/>
      <c r="E2" s="167"/>
      <c r="F2" s="168"/>
      <c r="G2" s="162"/>
      <c r="H2" s="163"/>
    </row>
    <row r="3" spans="1:9" ht="47.25">
      <c r="A3" s="34" t="s">
        <v>1</v>
      </c>
      <c r="B3" s="35" t="s">
        <v>104</v>
      </c>
      <c r="C3" s="46">
        <v>100</v>
      </c>
      <c r="D3" s="35" t="s">
        <v>57</v>
      </c>
      <c r="E3" s="21"/>
      <c r="F3" s="36">
        <v>100</v>
      </c>
      <c r="G3" s="76">
        <v>0</v>
      </c>
      <c r="H3" s="21">
        <f>+C3*G3</f>
        <v>0</v>
      </c>
    </row>
    <row r="4" spans="1:9" ht="31.5">
      <c r="A4" s="37" t="s">
        <v>19</v>
      </c>
      <c r="B4" s="35" t="s">
        <v>126</v>
      </c>
      <c r="C4" s="46">
        <v>1000</v>
      </c>
      <c r="D4" s="38" t="s">
        <v>128</v>
      </c>
      <c r="E4" s="26">
        <v>1</v>
      </c>
      <c r="F4" s="79">
        <v>1000</v>
      </c>
      <c r="G4" s="76">
        <v>0</v>
      </c>
      <c r="H4" s="64">
        <f t="shared" ref="H4:H67" si="0">+C4*G4</f>
        <v>0</v>
      </c>
      <c r="I4" s="87">
        <f>+C4/1.22</f>
        <v>819.67213114754099</v>
      </c>
    </row>
    <row r="5" spans="1:9">
      <c r="A5" s="21"/>
      <c r="B5" s="35" t="s">
        <v>7</v>
      </c>
      <c r="C5" s="46">
        <v>1000</v>
      </c>
      <c r="D5" s="38" t="s">
        <v>128</v>
      </c>
      <c r="E5" s="26">
        <v>1</v>
      </c>
      <c r="F5" s="79">
        <v>1000</v>
      </c>
      <c r="G5" s="76">
        <v>0</v>
      </c>
      <c r="H5" s="64">
        <f t="shared" si="0"/>
        <v>0</v>
      </c>
      <c r="I5" s="87">
        <f t="shared" ref="I5:I68" si="1">+C5/1.22</f>
        <v>819.67213114754099</v>
      </c>
    </row>
    <row r="6" spans="1:9">
      <c r="A6" s="21"/>
      <c r="B6" s="35" t="s">
        <v>8</v>
      </c>
      <c r="C6" s="46">
        <v>300</v>
      </c>
      <c r="D6" s="38" t="s">
        <v>128</v>
      </c>
      <c r="E6" s="26">
        <v>1</v>
      </c>
      <c r="F6" s="79">
        <v>300</v>
      </c>
      <c r="G6" s="76">
        <v>0</v>
      </c>
      <c r="H6" s="64">
        <f t="shared" si="0"/>
        <v>0</v>
      </c>
      <c r="I6" s="87">
        <f t="shared" si="1"/>
        <v>245.90163934426229</v>
      </c>
    </row>
    <row r="7" spans="1:9">
      <c r="A7" s="21"/>
      <c r="B7" s="35" t="s">
        <v>9</v>
      </c>
      <c r="C7" s="46">
        <v>400</v>
      </c>
      <c r="D7" s="38" t="s">
        <v>128</v>
      </c>
      <c r="E7" s="26">
        <v>1</v>
      </c>
      <c r="F7" s="79">
        <v>400</v>
      </c>
      <c r="G7" s="76">
        <v>0</v>
      </c>
      <c r="H7" s="64">
        <f t="shared" si="0"/>
        <v>0</v>
      </c>
      <c r="I7" s="87">
        <f t="shared" si="1"/>
        <v>327.86885245901641</v>
      </c>
    </row>
    <row r="8" spans="1:9">
      <c r="A8" s="21"/>
      <c r="B8" s="35" t="s">
        <v>238</v>
      </c>
      <c r="C8" s="46">
        <v>150</v>
      </c>
      <c r="D8" s="38" t="s">
        <v>128</v>
      </c>
      <c r="E8" s="21">
        <v>6</v>
      </c>
      <c r="F8" s="79">
        <f>+C8*E8</f>
        <v>900</v>
      </c>
      <c r="G8" s="76">
        <v>0</v>
      </c>
      <c r="H8" s="64">
        <f t="shared" si="0"/>
        <v>0</v>
      </c>
      <c r="I8" s="87">
        <f t="shared" si="1"/>
        <v>122.95081967213115</v>
      </c>
    </row>
    <row r="9" spans="1:9">
      <c r="A9" s="21"/>
      <c r="B9" s="35" t="s">
        <v>239</v>
      </c>
      <c r="C9" s="46">
        <v>100</v>
      </c>
      <c r="D9" s="38" t="s">
        <v>128</v>
      </c>
      <c r="E9" s="21">
        <v>2</v>
      </c>
      <c r="F9" s="79">
        <v>200</v>
      </c>
      <c r="G9" s="76">
        <v>0</v>
      </c>
      <c r="H9" s="64">
        <f t="shared" si="0"/>
        <v>0</v>
      </c>
      <c r="I9" s="87">
        <f t="shared" si="1"/>
        <v>81.967213114754102</v>
      </c>
    </row>
    <row r="10" spans="1:9">
      <c r="A10" s="35"/>
      <c r="B10" s="35" t="s">
        <v>240</v>
      </c>
      <c r="C10" s="46">
        <v>100</v>
      </c>
      <c r="D10" s="38" t="s">
        <v>128</v>
      </c>
      <c r="E10" s="21">
        <v>4</v>
      </c>
      <c r="F10" s="79">
        <f t="shared" ref="F10:F19" si="2">+C10*E10</f>
        <v>400</v>
      </c>
      <c r="G10" s="76">
        <v>0</v>
      </c>
      <c r="H10" s="64">
        <f t="shared" si="0"/>
        <v>0</v>
      </c>
      <c r="I10" s="87">
        <f t="shared" si="1"/>
        <v>81.967213114754102</v>
      </c>
    </row>
    <row r="11" spans="1:9">
      <c r="A11" s="21"/>
      <c r="B11" s="35" t="s">
        <v>186</v>
      </c>
      <c r="C11" s="46">
        <v>70</v>
      </c>
      <c r="D11" s="38" t="s">
        <v>128</v>
      </c>
      <c r="E11" s="21">
        <v>6</v>
      </c>
      <c r="F11" s="79">
        <f t="shared" si="2"/>
        <v>420</v>
      </c>
      <c r="G11" s="76">
        <v>0</v>
      </c>
      <c r="H11" s="64">
        <f t="shared" si="0"/>
        <v>0</v>
      </c>
      <c r="I11" s="87">
        <f t="shared" si="1"/>
        <v>57.377049180327873</v>
      </c>
    </row>
    <row r="12" spans="1:9">
      <c r="A12" s="21"/>
      <c r="B12" s="35" t="s">
        <v>241</v>
      </c>
      <c r="C12" s="46">
        <v>70</v>
      </c>
      <c r="D12" s="38" t="s">
        <v>128</v>
      </c>
      <c r="E12" s="21">
        <v>6</v>
      </c>
      <c r="F12" s="80">
        <f t="shared" si="2"/>
        <v>420</v>
      </c>
      <c r="G12" s="76">
        <v>0</v>
      </c>
      <c r="H12" s="64">
        <f t="shared" si="0"/>
        <v>0</v>
      </c>
      <c r="I12" s="87">
        <f t="shared" si="1"/>
        <v>57.377049180327873</v>
      </c>
    </row>
    <row r="13" spans="1:9">
      <c r="A13" s="21"/>
      <c r="B13" s="35" t="s">
        <v>10</v>
      </c>
      <c r="C13" s="46">
        <v>500</v>
      </c>
      <c r="D13" s="38" t="s">
        <v>128</v>
      </c>
      <c r="E13" s="21">
        <v>1</v>
      </c>
      <c r="F13" s="79">
        <f t="shared" si="2"/>
        <v>500</v>
      </c>
      <c r="G13" s="76">
        <v>0</v>
      </c>
      <c r="H13" s="64">
        <f t="shared" si="0"/>
        <v>0</v>
      </c>
      <c r="I13" s="87">
        <f t="shared" si="1"/>
        <v>409.8360655737705</v>
      </c>
    </row>
    <row r="14" spans="1:9">
      <c r="A14" s="21"/>
      <c r="B14" s="35" t="s">
        <v>242</v>
      </c>
      <c r="C14" s="46">
        <v>120</v>
      </c>
      <c r="D14" s="38" t="s">
        <v>128</v>
      </c>
      <c r="E14" s="21">
        <v>4</v>
      </c>
      <c r="F14" s="79">
        <f t="shared" si="2"/>
        <v>480</v>
      </c>
      <c r="G14" s="76">
        <v>0</v>
      </c>
      <c r="H14" s="64">
        <f t="shared" si="0"/>
        <v>0</v>
      </c>
      <c r="I14" s="87">
        <f t="shared" si="1"/>
        <v>98.360655737704917</v>
      </c>
    </row>
    <row r="15" spans="1:9">
      <c r="A15" s="21"/>
      <c r="B15" s="35" t="s">
        <v>243</v>
      </c>
      <c r="C15" s="46">
        <v>100</v>
      </c>
      <c r="D15" s="38" t="s">
        <v>128</v>
      </c>
      <c r="E15" s="21">
        <v>4</v>
      </c>
      <c r="F15" s="79">
        <f t="shared" si="2"/>
        <v>400</v>
      </c>
      <c r="G15" s="76">
        <v>0</v>
      </c>
      <c r="H15" s="64">
        <f t="shared" si="0"/>
        <v>0</v>
      </c>
      <c r="I15" s="87">
        <f t="shared" si="1"/>
        <v>81.967213114754102</v>
      </c>
    </row>
    <row r="16" spans="1:9">
      <c r="A16" s="21"/>
      <c r="B16" s="35" t="s">
        <v>187</v>
      </c>
      <c r="C16" s="46">
        <v>20</v>
      </c>
      <c r="D16" s="38" t="s">
        <v>128</v>
      </c>
      <c r="E16" s="21">
        <v>10</v>
      </c>
      <c r="F16" s="79">
        <f t="shared" si="2"/>
        <v>200</v>
      </c>
      <c r="G16" s="76">
        <v>0</v>
      </c>
      <c r="H16" s="64">
        <f t="shared" si="0"/>
        <v>0</v>
      </c>
      <c r="I16" s="87">
        <f t="shared" si="1"/>
        <v>16.393442622950818</v>
      </c>
    </row>
    <row r="17" spans="1:9">
      <c r="A17" s="21"/>
      <c r="B17" s="35" t="s">
        <v>188</v>
      </c>
      <c r="C17" s="46">
        <v>30</v>
      </c>
      <c r="D17" s="38" t="s">
        <v>128</v>
      </c>
      <c r="E17" s="21">
        <v>10</v>
      </c>
      <c r="F17" s="79">
        <f t="shared" si="2"/>
        <v>300</v>
      </c>
      <c r="G17" s="76">
        <v>0</v>
      </c>
      <c r="H17" s="64">
        <f t="shared" si="0"/>
        <v>0</v>
      </c>
      <c r="I17" s="87">
        <f t="shared" si="1"/>
        <v>24.590163934426229</v>
      </c>
    </row>
    <row r="18" spans="1:9">
      <c r="A18" s="21"/>
      <c r="B18" s="35" t="s">
        <v>189</v>
      </c>
      <c r="C18" s="46">
        <v>30</v>
      </c>
      <c r="D18" s="38" t="s">
        <v>128</v>
      </c>
      <c r="E18" s="21">
        <v>2</v>
      </c>
      <c r="F18" s="79">
        <f t="shared" si="2"/>
        <v>60</v>
      </c>
      <c r="G18" s="76">
        <v>0</v>
      </c>
      <c r="H18" s="64">
        <f t="shared" si="0"/>
        <v>0</v>
      </c>
      <c r="I18" s="87">
        <f t="shared" si="1"/>
        <v>24.590163934426229</v>
      </c>
    </row>
    <row r="19" spans="1:9">
      <c r="A19" s="21"/>
      <c r="B19" s="35" t="s">
        <v>190</v>
      </c>
      <c r="C19" s="46">
        <v>30</v>
      </c>
      <c r="D19" s="38" t="s">
        <v>128</v>
      </c>
      <c r="E19" s="21">
        <v>2</v>
      </c>
      <c r="F19" s="79">
        <f t="shared" si="2"/>
        <v>60</v>
      </c>
      <c r="G19" s="76">
        <v>0</v>
      </c>
      <c r="H19" s="64">
        <f t="shared" si="0"/>
        <v>0</v>
      </c>
      <c r="I19" s="87">
        <f t="shared" si="1"/>
        <v>24.590163934426229</v>
      </c>
    </row>
    <row r="20" spans="1:9">
      <c r="A20" s="21"/>
      <c r="B20" s="35" t="s">
        <v>191</v>
      </c>
      <c r="C20" s="46">
        <v>100</v>
      </c>
      <c r="D20" s="38" t="s">
        <v>128</v>
      </c>
      <c r="E20" s="21">
        <v>1</v>
      </c>
      <c r="F20" s="79">
        <v>100</v>
      </c>
      <c r="G20" s="76">
        <v>0</v>
      </c>
      <c r="H20" s="64">
        <f t="shared" si="0"/>
        <v>0</v>
      </c>
      <c r="I20" s="87">
        <f t="shared" si="1"/>
        <v>81.967213114754102</v>
      </c>
    </row>
    <row r="21" spans="1:9">
      <c r="A21" s="21"/>
      <c r="B21" s="35" t="s">
        <v>192</v>
      </c>
      <c r="C21" s="46">
        <v>250</v>
      </c>
      <c r="D21" s="33" t="s">
        <v>127</v>
      </c>
      <c r="E21" s="21">
        <v>3</v>
      </c>
      <c r="F21" s="79">
        <f>+C21*E21</f>
        <v>750</v>
      </c>
      <c r="G21" s="76">
        <v>0</v>
      </c>
      <c r="H21" s="64">
        <f t="shared" si="0"/>
        <v>0</v>
      </c>
      <c r="I21" s="87">
        <f t="shared" si="1"/>
        <v>204.91803278688525</v>
      </c>
    </row>
    <row r="22" spans="1:9">
      <c r="A22" s="21"/>
      <c r="B22" s="35" t="s">
        <v>193</v>
      </c>
      <c r="C22" s="46">
        <v>400</v>
      </c>
      <c r="D22" s="41" t="s">
        <v>128</v>
      </c>
      <c r="E22" s="21">
        <v>1</v>
      </c>
      <c r="F22" s="79">
        <f>+C22*E22</f>
        <v>400</v>
      </c>
      <c r="G22" s="76">
        <v>0</v>
      </c>
      <c r="H22" s="64">
        <f t="shared" si="0"/>
        <v>0</v>
      </c>
      <c r="I22" s="87">
        <f t="shared" si="1"/>
        <v>327.86885245901641</v>
      </c>
    </row>
    <row r="23" spans="1:9">
      <c r="A23" s="21"/>
      <c r="B23" s="35" t="s">
        <v>194</v>
      </c>
      <c r="C23" s="46">
        <v>400</v>
      </c>
      <c r="D23" s="41" t="s">
        <v>128</v>
      </c>
      <c r="E23" s="21">
        <v>1</v>
      </c>
      <c r="F23" s="79">
        <v>400</v>
      </c>
      <c r="G23" s="76">
        <v>0</v>
      </c>
      <c r="H23" s="64">
        <f t="shared" si="0"/>
        <v>0</v>
      </c>
      <c r="I23" s="87">
        <f t="shared" si="1"/>
        <v>327.86885245901641</v>
      </c>
    </row>
    <row r="24" spans="1:9">
      <c r="A24" s="21"/>
      <c r="B24" s="35" t="s">
        <v>195</v>
      </c>
      <c r="C24" s="46">
        <v>400</v>
      </c>
      <c r="D24" s="41" t="s">
        <v>128</v>
      </c>
      <c r="E24" s="21">
        <v>2</v>
      </c>
      <c r="F24" s="79">
        <f>+C24*E24</f>
        <v>800</v>
      </c>
      <c r="G24" s="76">
        <v>0</v>
      </c>
      <c r="H24" s="64">
        <f t="shared" si="0"/>
        <v>0</v>
      </c>
      <c r="I24" s="87">
        <f t="shared" si="1"/>
        <v>327.86885245901641</v>
      </c>
    </row>
    <row r="25" spans="1:9">
      <c r="A25" s="21"/>
      <c r="B25" s="35" t="s">
        <v>196</v>
      </c>
      <c r="C25" s="46">
        <v>300</v>
      </c>
      <c r="D25" s="41" t="s">
        <v>128</v>
      </c>
      <c r="E25" s="21">
        <v>1</v>
      </c>
      <c r="F25" s="79">
        <v>300</v>
      </c>
      <c r="G25" s="76">
        <v>0</v>
      </c>
      <c r="H25" s="64">
        <f t="shared" si="0"/>
        <v>0</v>
      </c>
      <c r="I25" s="87">
        <f t="shared" si="1"/>
        <v>245.90163934426229</v>
      </c>
    </row>
    <row r="26" spans="1:9">
      <c r="A26" s="21"/>
      <c r="B26" s="35" t="s">
        <v>197</v>
      </c>
      <c r="C26" s="46">
        <v>300</v>
      </c>
      <c r="D26" s="41" t="s">
        <v>128</v>
      </c>
      <c r="E26" s="21">
        <v>1</v>
      </c>
      <c r="F26" s="79">
        <v>300</v>
      </c>
      <c r="G26" s="76">
        <v>0</v>
      </c>
      <c r="H26" s="64">
        <f t="shared" si="0"/>
        <v>0</v>
      </c>
      <c r="I26" s="87">
        <f t="shared" si="1"/>
        <v>245.90163934426229</v>
      </c>
    </row>
    <row r="27" spans="1:9" ht="31.5">
      <c r="A27" s="21"/>
      <c r="B27" s="35" t="s">
        <v>198</v>
      </c>
      <c r="C27" s="46">
        <v>500</v>
      </c>
      <c r="D27" s="41" t="s">
        <v>128</v>
      </c>
      <c r="E27" s="21">
        <v>3</v>
      </c>
      <c r="F27" s="79">
        <f>+C27*E27</f>
        <v>1500</v>
      </c>
      <c r="G27" s="76">
        <v>0</v>
      </c>
      <c r="H27" s="64">
        <f t="shared" si="0"/>
        <v>0</v>
      </c>
      <c r="I27" s="87">
        <f t="shared" si="1"/>
        <v>409.8360655737705</v>
      </c>
    </row>
    <row r="28" spans="1:9" ht="31.5">
      <c r="A28" s="21"/>
      <c r="B28" s="35" t="s">
        <v>199</v>
      </c>
      <c r="C28" s="46">
        <v>500</v>
      </c>
      <c r="D28" s="41" t="s">
        <v>128</v>
      </c>
      <c r="E28" s="21">
        <v>2</v>
      </c>
      <c r="F28" s="79">
        <v>1000</v>
      </c>
      <c r="G28" s="76">
        <v>0</v>
      </c>
      <c r="H28" s="64">
        <f t="shared" si="0"/>
        <v>0</v>
      </c>
      <c r="I28" s="87">
        <f t="shared" si="1"/>
        <v>409.8360655737705</v>
      </c>
    </row>
    <row r="29" spans="1:9">
      <c r="A29" s="21"/>
      <c r="B29" s="35" t="s">
        <v>200</v>
      </c>
      <c r="C29" s="46">
        <v>700</v>
      </c>
      <c r="D29" s="41" t="s">
        <v>128</v>
      </c>
      <c r="E29" s="21">
        <v>1</v>
      </c>
      <c r="F29" s="79">
        <v>700</v>
      </c>
      <c r="G29" s="76">
        <v>0</v>
      </c>
      <c r="H29" s="64">
        <f t="shared" si="0"/>
        <v>0</v>
      </c>
      <c r="I29" s="87">
        <f t="shared" si="1"/>
        <v>573.77049180327867</v>
      </c>
    </row>
    <row r="30" spans="1:9">
      <c r="A30" s="21"/>
      <c r="B30" s="35" t="s">
        <v>201</v>
      </c>
      <c r="C30" s="46">
        <v>1000</v>
      </c>
      <c r="D30" s="41" t="s">
        <v>128</v>
      </c>
      <c r="E30" s="21">
        <v>1</v>
      </c>
      <c r="F30" s="79">
        <v>1000</v>
      </c>
      <c r="G30" s="76">
        <v>0</v>
      </c>
      <c r="H30" s="64">
        <f t="shared" si="0"/>
        <v>0</v>
      </c>
      <c r="I30" s="87">
        <f t="shared" si="1"/>
        <v>819.67213114754099</v>
      </c>
    </row>
    <row r="31" spans="1:9">
      <c r="A31" s="21"/>
      <c r="B31" s="35" t="s">
        <v>202</v>
      </c>
      <c r="C31" s="46">
        <v>1200</v>
      </c>
      <c r="D31" s="41" t="s">
        <v>128</v>
      </c>
      <c r="E31" s="21">
        <v>1</v>
      </c>
      <c r="F31" s="79">
        <v>1200</v>
      </c>
      <c r="G31" s="76">
        <v>0</v>
      </c>
      <c r="H31" s="64">
        <f t="shared" si="0"/>
        <v>0</v>
      </c>
      <c r="I31" s="87">
        <f t="shared" si="1"/>
        <v>983.60655737704917</v>
      </c>
    </row>
    <row r="32" spans="1:9">
      <c r="A32" s="21"/>
      <c r="B32" s="35" t="s">
        <v>203</v>
      </c>
      <c r="C32" s="46">
        <v>100</v>
      </c>
      <c r="D32" s="41" t="s">
        <v>128</v>
      </c>
      <c r="E32" s="21">
        <v>1</v>
      </c>
      <c r="F32" s="79">
        <v>100</v>
      </c>
      <c r="G32" s="76">
        <v>0</v>
      </c>
      <c r="H32" s="64">
        <f t="shared" si="0"/>
        <v>0</v>
      </c>
      <c r="I32" s="87">
        <f t="shared" si="1"/>
        <v>81.967213114754102</v>
      </c>
    </row>
    <row r="33" spans="1:9">
      <c r="A33" s="21"/>
      <c r="B33" s="35" t="s">
        <v>205</v>
      </c>
      <c r="C33" s="46">
        <f>+F33/E33</f>
        <v>100</v>
      </c>
      <c r="D33" s="41" t="s">
        <v>128</v>
      </c>
      <c r="E33" s="21">
        <v>2</v>
      </c>
      <c r="F33" s="79">
        <v>200</v>
      </c>
      <c r="G33" s="76">
        <v>0</v>
      </c>
      <c r="H33" s="64">
        <f t="shared" si="0"/>
        <v>0</v>
      </c>
      <c r="I33" s="87">
        <f t="shared" si="1"/>
        <v>81.967213114754102</v>
      </c>
    </row>
    <row r="34" spans="1:9">
      <c r="A34" s="21"/>
      <c r="B34" s="35" t="s">
        <v>204</v>
      </c>
      <c r="C34" s="46">
        <v>70</v>
      </c>
      <c r="D34" s="41" t="s">
        <v>128</v>
      </c>
      <c r="E34" s="21">
        <v>2</v>
      </c>
      <c r="F34" s="79">
        <f>+C34*E34</f>
        <v>140</v>
      </c>
      <c r="G34" s="76">
        <v>0</v>
      </c>
      <c r="H34" s="64">
        <f t="shared" si="0"/>
        <v>0</v>
      </c>
      <c r="I34" s="87">
        <f t="shared" si="1"/>
        <v>57.377049180327873</v>
      </c>
    </row>
    <row r="35" spans="1:9">
      <c r="A35" s="21"/>
      <c r="B35" s="35" t="s">
        <v>206</v>
      </c>
      <c r="C35" s="46">
        <v>20</v>
      </c>
      <c r="D35" s="41" t="s">
        <v>128</v>
      </c>
      <c r="E35" s="21">
        <v>4</v>
      </c>
      <c r="F35" s="79">
        <f>+C35*E35</f>
        <v>80</v>
      </c>
      <c r="G35" s="76">
        <v>0</v>
      </c>
      <c r="H35" s="64">
        <f t="shared" si="0"/>
        <v>0</v>
      </c>
      <c r="I35" s="87">
        <f t="shared" si="1"/>
        <v>16.393442622950818</v>
      </c>
    </row>
    <row r="36" spans="1:9">
      <c r="A36" s="21"/>
      <c r="B36" s="35" t="s">
        <v>207</v>
      </c>
      <c r="C36" s="46">
        <v>20</v>
      </c>
      <c r="D36" s="41" t="s">
        <v>128</v>
      </c>
      <c r="E36" s="21">
        <v>4</v>
      </c>
      <c r="F36" s="79">
        <v>80</v>
      </c>
      <c r="G36" s="76">
        <v>0</v>
      </c>
      <c r="H36" s="64">
        <f t="shared" si="0"/>
        <v>0</v>
      </c>
      <c r="I36" s="87">
        <f t="shared" si="1"/>
        <v>16.393442622950818</v>
      </c>
    </row>
    <row r="37" spans="1:9">
      <c r="A37" s="21"/>
      <c r="B37" s="35" t="s">
        <v>208</v>
      </c>
      <c r="C37" s="46">
        <v>20</v>
      </c>
      <c r="D37" s="41" t="s">
        <v>128</v>
      </c>
      <c r="E37" s="21">
        <v>2</v>
      </c>
      <c r="F37" s="79">
        <v>40</v>
      </c>
      <c r="G37" s="76">
        <v>0</v>
      </c>
      <c r="H37" s="64">
        <f t="shared" si="0"/>
        <v>0</v>
      </c>
      <c r="I37" s="87">
        <f t="shared" si="1"/>
        <v>16.393442622950818</v>
      </c>
    </row>
    <row r="38" spans="1:9">
      <c r="A38" s="21"/>
      <c r="B38" s="35" t="s">
        <v>52</v>
      </c>
      <c r="C38" s="46">
        <v>200</v>
      </c>
      <c r="D38" s="41" t="s">
        <v>128</v>
      </c>
      <c r="E38" s="21">
        <v>1</v>
      </c>
      <c r="F38" s="79">
        <v>200</v>
      </c>
      <c r="G38" s="76">
        <v>0</v>
      </c>
      <c r="H38" s="64">
        <f t="shared" si="0"/>
        <v>0</v>
      </c>
      <c r="I38" s="87">
        <f t="shared" si="1"/>
        <v>163.9344262295082</v>
      </c>
    </row>
    <row r="39" spans="1:9">
      <c r="A39" s="21"/>
      <c r="B39" s="35" t="s">
        <v>209</v>
      </c>
      <c r="C39" s="46">
        <v>12</v>
      </c>
      <c r="D39" s="38" t="s">
        <v>127</v>
      </c>
      <c r="E39" s="21">
        <v>20</v>
      </c>
      <c r="F39" s="79">
        <f t="shared" ref="F39:F44" si="3">+C39*E39</f>
        <v>240</v>
      </c>
      <c r="G39" s="76">
        <v>0</v>
      </c>
      <c r="H39" s="64">
        <f t="shared" si="0"/>
        <v>0</v>
      </c>
      <c r="I39" s="87">
        <f t="shared" si="1"/>
        <v>9.8360655737704921</v>
      </c>
    </row>
    <row r="40" spans="1:9">
      <c r="A40" s="21"/>
      <c r="B40" s="35" t="s">
        <v>210</v>
      </c>
      <c r="C40" s="46">
        <v>12</v>
      </c>
      <c r="D40" s="38" t="s">
        <v>127</v>
      </c>
      <c r="E40" s="21">
        <v>40</v>
      </c>
      <c r="F40" s="79">
        <f t="shared" si="3"/>
        <v>480</v>
      </c>
      <c r="G40" s="76">
        <v>0</v>
      </c>
      <c r="H40" s="64">
        <f t="shared" si="0"/>
        <v>0</v>
      </c>
      <c r="I40" s="87">
        <f t="shared" si="1"/>
        <v>9.8360655737704921</v>
      </c>
    </row>
    <row r="41" spans="1:9">
      <c r="A41" s="21"/>
      <c r="B41" s="35" t="s">
        <v>211</v>
      </c>
      <c r="C41" s="46">
        <v>12</v>
      </c>
      <c r="D41" s="38" t="s">
        <v>127</v>
      </c>
      <c r="E41" s="21">
        <v>20</v>
      </c>
      <c r="F41" s="79">
        <f t="shared" si="3"/>
        <v>240</v>
      </c>
      <c r="G41" s="76">
        <v>0</v>
      </c>
      <c r="H41" s="64">
        <f t="shared" si="0"/>
        <v>0</v>
      </c>
      <c r="I41" s="87">
        <f t="shared" si="1"/>
        <v>9.8360655737704921</v>
      </c>
    </row>
    <row r="42" spans="1:9">
      <c r="A42" s="21"/>
      <c r="B42" s="35" t="s">
        <v>212</v>
      </c>
      <c r="C42" s="46">
        <v>16</v>
      </c>
      <c r="D42" s="38" t="s">
        <v>127</v>
      </c>
      <c r="E42" s="21">
        <v>10</v>
      </c>
      <c r="F42" s="79">
        <f t="shared" si="3"/>
        <v>160</v>
      </c>
      <c r="G42" s="76">
        <v>0</v>
      </c>
      <c r="H42" s="64">
        <f t="shared" si="0"/>
        <v>0</v>
      </c>
      <c r="I42" s="87">
        <f t="shared" si="1"/>
        <v>13.114754098360656</v>
      </c>
    </row>
    <row r="43" spans="1:9">
      <c r="A43" s="21"/>
      <c r="B43" s="35" t="s">
        <v>213</v>
      </c>
      <c r="C43" s="46">
        <v>18</v>
      </c>
      <c r="D43" s="38" t="s">
        <v>127</v>
      </c>
      <c r="E43" s="21">
        <v>20</v>
      </c>
      <c r="F43" s="79">
        <f t="shared" si="3"/>
        <v>360</v>
      </c>
      <c r="G43" s="76">
        <v>0</v>
      </c>
      <c r="H43" s="64">
        <f t="shared" si="0"/>
        <v>0</v>
      </c>
      <c r="I43" s="87">
        <f t="shared" si="1"/>
        <v>14.754098360655737</v>
      </c>
    </row>
    <row r="44" spans="1:9">
      <c r="A44" s="21"/>
      <c r="B44" s="35" t="s">
        <v>214</v>
      </c>
      <c r="C44" s="46">
        <v>22</v>
      </c>
      <c r="D44" s="38" t="s">
        <v>127</v>
      </c>
      <c r="E44" s="21">
        <v>10</v>
      </c>
      <c r="F44" s="79">
        <f t="shared" si="3"/>
        <v>220</v>
      </c>
      <c r="G44" s="76">
        <v>0</v>
      </c>
      <c r="H44" s="64">
        <f t="shared" si="0"/>
        <v>0</v>
      </c>
      <c r="I44" s="87">
        <f t="shared" si="1"/>
        <v>18.032786885245901</v>
      </c>
    </row>
    <row r="45" spans="1:9">
      <c r="A45" s="21"/>
      <c r="B45" s="35" t="s">
        <v>215</v>
      </c>
      <c r="C45" s="46">
        <f>+F45/E45</f>
        <v>30</v>
      </c>
      <c r="D45" s="41" t="s">
        <v>128</v>
      </c>
      <c r="E45" s="21">
        <v>2</v>
      </c>
      <c r="F45" s="79">
        <v>60</v>
      </c>
      <c r="G45" s="76">
        <v>0</v>
      </c>
      <c r="H45" s="64">
        <f t="shared" si="0"/>
        <v>0</v>
      </c>
      <c r="I45" s="87">
        <f t="shared" si="1"/>
        <v>24.590163934426229</v>
      </c>
    </row>
    <row r="46" spans="1:9">
      <c r="A46" s="21"/>
      <c r="B46" s="35" t="s">
        <v>216</v>
      </c>
      <c r="C46" s="46">
        <v>20</v>
      </c>
      <c r="D46" s="41" t="s">
        <v>128</v>
      </c>
      <c r="E46" s="21">
        <v>3</v>
      </c>
      <c r="F46" s="79">
        <f>+C46*E46</f>
        <v>60</v>
      </c>
      <c r="G46" s="76">
        <v>0</v>
      </c>
      <c r="H46" s="64">
        <f t="shared" si="0"/>
        <v>0</v>
      </c>
      <c r="I46" s="87">
        <f t="shared" si="1"/>
        <v>16.393442622950818</v>
      </c>
    </row>
    <row r="47" spans="1:9" ht="31.5">
      <c r="A47" s="37" t="s">
        <v>11</v>
      </c>
      <c r="B47" s="35" t="s">
        <v>236</v>
      </c>
      <c r="C47" s="79">
        <v>200</v>
      </c>
      <c r="D47" s="41" t="s">
        <v>128</v>
      </c>
      <c r="E47" s="21">
        <v>2</v>
      </c>
      <c r="F47" s="79">
        <f>+C47*E47</f>
        <v>400</v>
      </c>
      <c r="G47" s="76">
        <v>0</v>
      </c>
      <c r="H47" s="64">
        <f t="shared" si="0"/>
        <v>0</v>
      </c>
      <c r="I47" s="87">
        <f t="shared" si="1"/>
        <v>163.9344262295082</v>
      </c>
    </row>
    <row r="48" spans="1:9">
      <c r="A48" s="21"/>
      <c r="B48" s="35" t="s">
        <v>217</v>
      </c>
      <c r="C48" s="79">
        <v>120</v>
      </c>
      <c r="D48" s="41" t="s">
        <v>128</v>
      </c>
      <c r="E48" s="21">
        <v>2</v>
      </c>
      <c r="F48" s="79">
        <f>+C48*E48</f>
        <v>240</v>
      </c>
      <c r="G48" s="76">
        <v>0</v>
      </c>
      <c r="H48" s="64">
        <f t="shared" si="0"/>
        <v>0</v>
      </c>
      <c r="I48" s="87">
        <f t="shared" si="1"/>
        <v>98.360655737704917</v>
      </c>
    </row>
    <row r="49" spans="1:9">
      <c r="A49" s="21"/>
      <c r="B49" s="35" t="s">
        <v>218</v>
      </c>
      <c r="C49" s="79">
        <v>120</v>
      </c>
      <c r="D49" s="41" t="s">
        <v>128</v>
      </c>
      <c r="E49" s="21">
        <v>2</v>
      </c>
      <c r="F49" s="79">
        <f>+C49*E49</f>
        <v>240</v>
      </c>
      <c r="G49" s="76">
        <v>0</v>
      </c>
      <c r="H49" s="64">
        <f t="shared" si="0"/>
        <v>0</v>
      </c>
      <c r="I49" s="87">
        <f t="shared" si="1"/>
        <v>98.360655737704917</v>
      </c>
    </row>
    <row r="50" spans="1:9">
      <c r="A50" s="21"/>
      <c r="B50" s="35" t="s">
        <v>7</v>
      </c>
      <c r="C50" s="79">
        <v>1000</v>
      </c>
      <c r="D50" s="41" t="s">
        <v>128</v>
      </c>
      <c r="E50" s="21">
        <v>1</v>
      </c>
      <c r="F50" s="79">
        <v>1000</v>
      </c>
      <c r="G50" s="76">
        <v>0</v>
      </c>
      <c r="H50" s="64">
        <f t="shared" si="0"/>
        <v>0</v>
      </c>
      <c r="I50" s="87">
        <f t="shared" si="1"/>
        <v>819.67213114754099</v>
      </c>
    </row>
    <row r="51" spans="1:9">
      <c r="A51" s="21"/>
      <c r="B51" s="35" t="s">
        <v>219</v>
      </c>
      <c r="C51" s="79">
        <v>300</v>
      </c>
      <c r="D51" s="41" t="s">
        <v>128</v>
      </c>
      <c r="E51" s="21">
        <v>2</v>
      </c>
      <c r="F51" s="79">
        <f>+C51*E51</f>
        <v>600</v>
      </c>
      <c r="G51" s="76">
        <v>0</v>
      </c>
      <c r="H51" s="64">
        <f t="shared" si="0"/>
        <v>0</v>
      </c>
      <c r="I51" s="87">
        <f t="shared" si="1"/>
        <v>245.90163934426229</v>
      </c>
    </row>
    <row r="52" spans="1:9">
      <c r="A52" s="21"/>
      <c r="B52" s="35" t="s">
        <v>220</v>
      </c>
      <c r="C52" s="79">
        <v>200</v>
      </c>
      <c r="D52" s="41" t="s">
        <v>128</v>
      </c>
      <c r="E52" s="21">
        <v>2</v>
      </c>
      <c r="F52" s="79">
        <v>400</v>
      </c>
      <c r="G52" s="76">
        <v>0</v>
      </c>
      <c r="H52" s="64">
        <f t="shared" si="0"/>
        <v>0</v>
      </c>
      <c r="I52" s="87">
        <f t="shared" si="1"/>
        <v>163.9344262295082</v>
      </c>
    </row>
    <row r="53" spans="1:9">
      <c r="A53" s="21"/>
      <c r="B53" s="35" t="s">
        <v>221</v>
      </c>
      <c r="C53" s="79">
        <v>170</v>
      </c>
      <c r="D53" s="41" t="s">
        <v>128</v>
      </c>
      <c r="E53" s="21">
        <v>4</v>
      </c>
      <c r="F53" s="79">
        <f>+C53*E53</f>
        <v>680</v>
      </c>
      <c r="G53" s="76">
        <v>0</v>
      </c>
      <c r="H53" s="64">
        <f t="shared" si="0"/>
        <v>0</v>
      </c>
      <c r="I53" s="87">
        <f t="shared" si="1"/>
        <v>139.34426229508196</v>
      </c>
    </row>
    <row r="54" spans="1:9">
      <c r="A54" s="21"/>
      <c r="B54" s="35" t="s">
        <v>222</v>
      </c>
      <c r="C54" s="79">
        <v>70</v>
      </c>
      <c r="D54" s="41" t="s">
        <v>128</v>
      </c>
      <c r="E54" s="21">
        <v>2</v>
      </c>
      <c r="F54" s="79">
        <v>100</v>
      </c>
      <c r="G54" s="76">
        <v>0</v>
      </c>
      <c r="H54" s="64">
        <f t="shared" si="0"/>
        <v>0</v>
      </c>
      <c r="I54" s="87">
        <f t="shared" si="1"/>
        <v>57.377049180327873</v>
      </c>
    </row>
    <row r="55" spans="1:9">
      <c r="A55" s="21"/>
      <c r="B55" s="35" t="s">
        <v>223</v>
      </c>
      <c r="C55" s="79">
        <v>20</v>
      </c>
      <c r="D55" s="41" t="s">
        <v>128</v>
      </c>
      <c r="E55" s="21">
        <v>2</v>
      </c>
      <c r="F55" s="79">
        <v>30</v>
      </c>
      <c r="G55" s="76">
        <v>0</v>
      </c>
      <c r="H55" s="64">
        <f t="shared" si="0"/>
        <v>0</v>
      </c>
      <c r="I55" s="87">
        <f t="shared" si="1"/>
        <v>16.393442622950818</v>
      </c>
    </row>
    <row r="56" spans="1:9">
      <c r="A56" s="21"/>
      <c r="B56" s="35" t="s">
        <v>224</v>
      </c>
      <c r="C56" s="79">
        <v>1200</v>
      </c>
      <c r="D56" s="41" t="s">
        <v>128</v>
      </c>
      <c r="E56" s="21">
        <v>2</v>
      </c>
      <c r="F56" s="79">
        <f>+C56*E56</f>
        <v>2400</v>
      </c>
      <c r="G56" s="76">
        <v>0</v>
      </c>
      <c r="H56" s="64">
        <f t="shared" si="0"/>
        <v>0</v>
      </c>
      <c r="I56" s="87">
        <f t="shared" si="1"/>
        <v>983.60655737704917</v>
      </c>
    </row>
    <row r="57" spans="1:9">
      <c r="A57" s="21"/>
      <c r="B57" s="35" t="s">
        <v>225</v>
      </c>
      <c r="C57" s="79">
        <v>500</v>
      </c>
      <c r="D57" s="41" t="s">
        <v>128</v>
      </c>
      <c r="E57" s="21">
        <v>2</v>
      </c>
      <c r="F57" s="79">
        <f>+C57*E57</f>
        <v>1000</v>
      </c>
      <c r="G57" s="76">
        <v>0</v>
      </c>
      <c r="H57" s="64">
        <f t="shared" si="0"/>
        <v>0</v>
      </c>
      <c r="I57" s="87">
        <f t="shared" si="1"/>
        <v>409.8360655737705</v>
      </c>
    </row>
    <row r="58" spans="1:9">
      <c r="A58" s="21"/>
      <c r="B58" s="35" t="s">
        <v>226</v>
      </c>
      <c r="C58" s="79">
        <v>900</v>
      </c>
      <c r="D58" s="41" t="s">
        <v>128</v>
      </c>
      <c r="E58" s="21">
        <v>2</v>
      </c>
      <c r="F58" s="79">
        <f>+C58*E58</f>
        <v>1800</v>
      </c>
      <c r="G58" s="76">
        <v>0</v>
      </c>
      <c r="H58" s="64">
        <f t="shared" si="0"/>
        <v>0</v>
      </c>
      <c r="I58" s="87">
        <f t="shared" si="1"/>
        <v>737.70491803278685</v>
      </c>
    </row>
    <row r="59" spans="1:9">
      <c r="A59" s="21"/>
      <c r="B59" s="35" t="s">
        <v>237</v>
      </c>
      <c r="C59" s="79">
        <v>170</v>
      </c>
      <c r="D59" s="41" t="s">
        <v>128</v>
      </c>
      <c r="E59" s="21">
        <v>2</v>
      </c>
      <c r="F59" s="79">
        <f>+C59*E59</f>
        <v>340</v>
      </c>
      <c r="G59" s="76">
        <v>0</v>
      </c>
      <c r="H59" s="64">
        <f t="shared" si="0"/>
        <v>0</v>
      </c>
      <c r="I59" s="87">
        <f t="shared" si="1"/>
        <v>139.34426229508196</v>
      </c>
    </row>
    <row r="60" spans="1:9">
      <c r="A60" s="21"/>
      <c r="B60" s="35" t="s">
        <v>191</v>
      </c>
      <c r="C60" s="79">
        <v>120</v>
      </c>
      <c r="D60" s="41" t="s">
        <v>128</v>
      </c>
      <c r="E60" s="21">
        <v>2</v>
      </c>
      <c r="F60" s="79">
        <f>+C60*E60</f>
        <v>240</v>
      </c>
      <c r="G60" s="76">
        <v>0</v>
      </c>
      <c r="H60" s="64">
        <f t="shared" si="0"/>
        <v>0</v>
      </c>
      <c r="I60" s="87">
        <f t="shared" si="1"/>
        <v>98.360655737704917</v>
      </c>
    </row>
    <row r="61" spans="1:9">
      <c r="A61" s="21"/>
      <c r="B61" s="35" t="s">
        <v>192</v>
      </c>
      <c r="C61" s="79">
        <v>250</v>
      </c>
      <c r="D61" s="33" t="s">
        <v>127</v>
      </c>
      <c r="E61" s="21">
        <v>2</v>
      </c>
      <c r="F61" s="79">
        <v>400</v>
      </c>
      <c r="G61" s="76">
        <v>0</v>
      </c>
      <c r="H61" s="64">
        <f t="shared" si="0"/>
        <v>0</v>
      </c>
      <c r="I61" s="87">
        <f t="shared" si="1"/>
        <v>204.91803278688525</v>
      </c>
    </row>
    <row r="62" spans="1:9">
      <c r="A62" s="21"/>
      <c r="B62" s="35" t="s">
        <v>227</v>
      </c>
      <c r="C62" s="79">
        <v>250</v>
      </c>
      <c r="D62" s="41" t="s">
        <v>128</v>
      </c>
      <c r="E62" s="21">
        <v>2</v>
      </c>
      <c r="F62" s="79">
        <f t="shared" ref="F62:F77" si="4">+C62*E62</f>
        <v>500</v>
      </c>
      <c r="G62" s="76">
        <v>0</v>
      </c>
      <c r="H62" s="64">
        <f t="shared" si="0"/>
        <v>0</v>
      </c>
      <c r="I62" s="87">
        <f t="shared" si="1"/>
        <v>204.91803278688525</v>
      </c>
    </row>
    <row r="63" spans="1:9">
      <c r="A63" s="21"/>
      <c r="B63" s="35" t="s">
        <v>228</v>
      </c>
      <c r="C63" s="79">
        <v>80</v>
      </c>
      <c r="D63" s="41" t="s">
        <v>128</v>
      </c>
      <c r="E63" s="21">
        <v>2</v>
      </c>
      <c r="F63" s="79">
        <f t="shared" si="4"/>
        <v>160</v>
      </c>
      <c r="G63" s="76">
        <v>0</v>
      </c>
      <c r="H63" s="64">
        <f t="shared" si="0"/>
        <v>0</v>
      </c>
      <c r="I63" s="87">
        <f t="shared" si="1"/>
        <v>65.573770491803273</v>
      </c>
    </row>
    <row r="64" spans="1:9">
      <c r="A64" s="21"/>
      <c r="B64" s="35" t="s">
        <v>229</v>
      </c>
      <c r="C64" s="79">
        <v>240</v>
      </c>
      <c r="D64" s="41" t="s">
        <v>128</v>
      </c>
      <c r="E64" s="21">
        <v>2</v>
      </c>
      <c r="F64" s="79">
        <f t="shared" si="4"/>
        <v>480</v>
      </c>
      <c r="G64" s="76">
        <v>0</v>
      </c>
      <c r="H64" s="64">
        <f t="shared" si="0"/>
        <v>0</v>
      </c>
      <c r="I64" s="87">
        <f t="shared" si="1"/>
        <v>196.72131147540983</v>
      </c>
    </row>
    <row r="65" spans="1:9" ht="31.5">
      <c r="A65" s="21"/>
      <c r="B65" s="35" t="s">
        <v>230</v>
      </c>
      <c r="C65" s="79">
        <v>300</v>
      </c>
      <c r="D65" s="41" t="s">
        <v>128</v>
      </c>
      <c r="E65" s="21">
        <v>2</v>
      </c>
      <c r="F65" s="79">
        <f t="shared" si="4"/>
        <v>600</v>
      </c>
      <c r="G65" s="76">
        <v>0</v>
      </c>
      <c r="H65" s="64">
        <f t="shared" si="0"/>
        <v>0</v>
      </c>
      <c r="I65" s="87">
        <f t="shared" si="1"/>
        <v>245.90163934426229</v>
      </c>
    </row>
    <row r="66" spans="1:9" ht="31.5">
      <c r="A66" s="21"/>
      <c r="B66" s="35" t="s">
        <v>245</v>
      </c>
      <c r="C66" s="79">
        <v>1200</v>
      </c>
      <c r="D66" s="41" t="s">
        <v>128</v>
      </c>
      <c r="E66" s="21">
        <v>2</v>
      </c>
      <c r="F66" s="79">
        <f t="shared" si="4"/>
        <v>2400</v>
      </c>
      <c r="G66" s="76">
        <v>0</v>
      </c>
      <c r="H66" s="64">
        <f t="shared" si="0"/>
        <v>0</v>
      </c>
      <c r="I66" s="87">
        <f t="shared" si="1"/>
        <v>983.60655737704917</v>
      </c>
    </row>
    <row r="67" spans="1:9" ht="31.5">
      <c r="A67" s="21"/>
      <c r="B67" s="35" t="s">
        <v>231</v>
      </c>
      <c r="C67" s="79">
        <v>1200</v>
      </c>
      <c r="D67" s="41" t="s">
        <v>128</v>
      </c>
      <c r="E67" s="21">
        <v>2</v>
      </c>
      <c r="F67" s="79">
        <f t="shared" si="4"/>
        <v>2400</v>
      </c>
      <c r="G67" s="76">
        <v>0</v>
      </c>
      <c r="H67" s="64">
        <f t="shared" si="0"/>
        <v>0</v>
      </c>
      <c r="I67" s="87">
        <f t="shared" si="1"/>
        <v>983.60655737704917</v>
      </c>
    </row>
    <row r="68" spans="1:9">
      <c r="A68" s="21"/>
      <c r="B68" s="35" t="s">
        <v>232</v>
      </c>
      <c r="C68" s="79">
        <v>600</v>
      </c>
      <c r="D68" s="41" t="s">
        <v>128</v>
      </c>
      <c r="E68" s="21">
        <v>2</v>
      </c>
      <c r="F68" s="79">
        <f t="shared" si="4"/>
        <v>1200</v>
      </c>
      <c r="G68" s="76">
        <v>0</v>
      </c>
      <c r="H68" s="64">
        <f t="shared" ref="H68:H122" si="5">+C68*G68</f>
        <v>0</v>
      </c>
      <c r="I68" s="87">
        <f t="shared" si="1"/>
        <v>491.80327868852459</v>
      </c>
    </row>
    <row r="69" spans="1:9">
      <c r="A69" s="21"/>
      <c r="B69" s="35" t="s">
        <v>246</v>
      </c>
      <c r="C69" s="79">
        <v>280</v>
      </c>
      <c r="D69" s="41" t="s">
        <v>128</v>
      </c>
      <c r="E69" s="21">
        <v>2</v>
      </c>
      <c r="F69" s="79">
        <f t="shared" si="4"/>
        <v>560</v>
      </c>
      <c r="G69" s="76">
        <v>0</v>
      </c>
      <c r="H69" s="64">
        <f t="shared" si="5"/>
        <v>0</v>
      </c>
      <c r="I69" s="87">
        <f t="shared" ref="I69:I117" si="6">+C69/1.22</f>
        <v>229.50819672131149</v>
      </c>
    </row>
    <row r="70" spans="1:9">
      <c r="A70" s="21"/>
      <c r="B70" s="35" t="s">
        <v>233</v>
      </c>
      <c r="C70" s="79">
        <v>170</v>
      </c>
      <c r="D70" s="41" t="s">
        <v>128</v>
      </c>
      <c r="E70" s="21">
        <v>2</v>
      </c>
      <c r="F70" s="79">
        <f t="shared" si="4"/>
        <v>340</v>
      </c>
      <c r="G70" s="76">
        <v>0</v>
      </c>
      <c r="H70" s="64">
        <f t="shared" si="5"/>
        <v>0</v>
      </c>
      <c r="I70" s="87">
        <f t="shared" si="6"/>
        <v>139.34426229508196</v>
      </c>
    </row>
    <row r="71" spans="1:9">
      <c r="A71" s="21"/>
      <c r="B71" s="35" t="s">
        <v>234</v>
      </c>
      <c r="C71" s="79">
        <v>30</v>
      </c>
      <c r="D71" s="41" t="s">
        <v>128</v>
      </c>
      <c r="E71" s="21">
        <v>4</v>
      </c>
      <c r="F71" s="79">
        <f t="shared" si="4"/>
        <v>120</v>
      </c>
      <c r="G71" s="76">
        <v>0</v>
      </c>
      <c r="H71" s="64">
        <f t="shared" si="5"/>
        <v>0</v>
      </c>
      <c r="I71" s="87">
        <f t="shared" si="6"/>
        <v>24.590163934426229</v>
      </c>
    </row>
    <row r="72" spans="1:9">
      <c r="A72" s="21"/>
      <c r="B72" s="35" t="s">
        <v>187</v>
      </c>
      <c r="C72" s="79">
        <v>20</v>
      </c>
      <c r="D72" s="41" t="s">
        <v>128</v>
      </c>
      <c r="E72" s="21">
        <v>4</v>
      </c>
      <c r="F72" s="79">
        <f t="shared" si="4"/>
        <v>80</v>
      </c>
      <c r="G72" s="76">
        <v>0</v>
      </c>
      <c r="H72" s="64">
        <f t="shared" si="5"/>
        <v>0</v>
      </c>
      <c r="I72" s="87">
        <f t="shared" si="6"/>
        <v>16.393442622950818</v>
      </c>
    </row>
    <row r="73" spans="1:9">
      <c r="A73" s="21"/>
      <c r="B73" s="35" t="s">
        <v>188</v>
      </c>
      <c r="C73" s="79">
        <v>20</v>
      </c>
      <c r="D73" s="41" t="s">
        <v>128</v>
      </c>
      <c r="E73" s="21">
        <v>4</v>
      </c>
      <c r="F73" s="79">
        <f t="shared" si="4"/>
        <v>80</v>
      </c>
      <c r="G73" s="76">
        <v>0</v>
      </c>
      <c r="H73" s="64">
        <f t="shared" si="5"/>
        <v>0</v>
      </c>
      <c r="I73" s="87">
        <f t="shared" si="6"/>
        <v>16.393442622950818</v>
      </c>
    </row>
    <row r="74" spans="1:9">
      <c r="A74" s="21"/>
      <c r="B74" s="35" t="s">
        <v>189</v>
      </c>
      <c r="C74" s="79">
        <v>30</v>
      </c>
      <c r="D74" s="41" t="s">
        <v>128</v>
      </c>
      <c r="E74" s="21">
        <v>2</v>
      </c>
      <c r="F74" s="79">
        <f t="shared" si="4"/>
        <v>60</v>
      </c>
      <c r="G74" s="76">
        <v>0</v>
      </c>
      <c r="H74" s="64">
        <f t="shared" si="5"/>
        <v>0</v>
      </c>
      <c r="I74" s="87">
        <f t="shared" si="6"/>
        <v>24.590163934426229</v>
      </c>
    </row>
    <row r="75" spans="1:9">
      <c r="A75" s="21"/>
      <c r="B75" s="35" t="s">
        <v>247</v>
      </c>
      <c r="C75" s="79">
        <v>60</v>
      </c>
      <c r="D75" s="41" t="s">
        <v>128</v>
      </c>
      <c r="E75" s="21">
        <v>2</v>
      </c>
      <c r="F75" s="79">
        <f t="shared" si="4"/>
        <v>120</v>
      </c>
      <c r="G75" s="76">
        <v>0</v>
      </c>
      <c r="H75" s="64">
        <f t="shared" si="5"/>
        <v>0</v>
      </c>
      <c r="I75" s="87">
        <f t="shared" si="6"/>
        <v>49.180327868852459</v>
      </c>
    </row>
    <row r="76" spans="1:9">
      <c r="A76" s="21"/>
      <c r="B76" s="35" t="s">
        <v>235</v>
      </c>
      <c r="C76" s="79">
        <v>60</v>
      </c>
      <c r="D76" s="41" t="s">
        <v>128</v>
      </c>
      <c r="E76" s="21">
        <v>2</v>
      </c>
      <c r="F76" s="79">
        <f t="shared" si="4"/>
        <v>120</v>
      </c>
      <c r="G76" s="76">
        <v>0</v>
      </c>
      <c r="H76" s="64">
        <f t="shared" si="5"/>
        <v>0</v>
      </c>
      <c r="I76" s="87">
        <f t="shared" si="6"/>
        <v>49.180327868852459</v>
      </c>
    </row>
    <row r="77" spans="1:9">
      <c r="A77" s="21"/>
      <c r="B77" s="35" t="s">
        <v>13</v>
      </c>
      <c r="C77" s="79">
        <v>32</v>
      </c>
      <c r="D77" s="41" t="s">
        <v>128</v>
      </c>
      <c r="E77" s="21">
        <v>10</v>
      </c>
      <c r="F77" s="79">
        <f t="shared" si="4"/>
        <v>320</v>
      </c>
      <c r="G77" s="76">
        <v>0</v>
      </c>
      <c r="H77" s="64">
        <f t="shared" si="5"/>
        <v>0</v>
      </c>
      <c r="I77" s="87">
        <f t="shared" si="6"/>
        <v>26.229508196721312</v>
      </c>
    </row>
    <row r="78" spans="1:9" ht="31.5">
      <c r="A78" s="37" t="s">
        <v>15</v>
      </c>
      <c r="B78" s="35" t="s">
        <v>129</v>
      </c>
      <c r="C78" s="46">
        <f t="shared" ref="C78:C84" si="7">+F78/E78</f>
        <v>400</v>
      </c>
      <c r="D78" s="41" t="s">
        <v>128</v>
      </c>
      <c r="E78" s="21">
        <v>1</v>
      </c>
      <c r="F78" s="79">
        <v>400</v>
      </c>
      <c r="G78" s="76">
        <v>0</v>
      </c>
      <c r="H78" s="64">
        <f t="shared" si="5"/>
        <v>0</v>
      </c>
      <c r="I78" s="87">
        <f t="shared" si="6"/>
        <v>327.86885245901641</v>
      </c>
    </row>
    <row r="79" spans="1:9">
      <c r="A79" s="21"/>
      <c r="B79" s="35" t="s">
        <v>53</v>
      </c>
      <c r="C79" s="46">
        <f t="shared" si="7"/>
        <v>120</v>
      </c>
      <c r="D79" s="41" t="s">
        <v>128</v>
      </c>
      <c r="E79" s="21">
        <v>1</v>
      </c>
      <c r="F79" s="79">
        <v>120</v>
      </c>
      <c r="G79" s="76">
        <v>0</v>
      </c>
      <c r="H79" s="64">
        <f t="shared" si="5"/>
        <v>0</v>
      </c>
      <c r="I79" s="87">
        <f t="shared" si="6"/>
        <v>98.360655737704917</v>
      </c>
    </row>
    <row r="80" spans="1:9" ht="31.5">
      <c r="A80" s="21"/>
      <c r="B80" s="35" t="s">
        <v>130</v>
      </c>
      <c r="C80" s="46">
        <v>240</v>
      </c>
      <c r="D80" s="41" t="s">
        <v>128</v>
      </c>
      <c r="E80" s="21">
        <v>2</v>
      </c>
      <c r="F80" s="79">
        <f>+C80*E80</f>
        <v>480</v>
      </c>
      <c r="G80" s="76">
        <v>0</v>
      </c>
      <c r="H80" s="64">
        <f t="shared" si="5"/>
        <v>0</v>
      </c>
      <c r="I80" s="87">
        <f t="shared" si="6"/>
        <v>196.72131147540983</v>
      </c>
    </row>
    <row r="81" spans="1:9">
      <c r="A81" s="21"/>
      <c r="B81" s="35" t="s">
        <v>16</v>
      </c>
      <c r="C81" s="46">
        <v>80</v>
      </c>
      <c r="D81" s="41" t="s">
        <v>128</v>
      </c>
      <c r="E81" s="21">
        <v>4</v>
      </c>
      <c r="F81" s="79">
        <f>+C81*E81</f>
        <v>320</v>
      </c>
      <c r="G81" s="76">
        <v>0</v>
      </c>
      <c r="H81" s="64">
        <f t="shared" si="5"/>
        <v>0</v>
      </c>
      <c r="I81" s="87">
        <f t="shared" si="6"/>
        <v>65.573770491803273</v>
      </c>
    </row>
    <row r="82" spans="1:9">
      <c r="A82" s="21"/>
      <c r="B82" s="35" t="s">
        <v>12</v>
      </c>
      <c r="C82" s="46">
        <v>20</v>
      </c>
      <c r="D82" s="41" t="s">
        <v>128</v>
      </c>
      <c r="E82" s="21">
        <v>4</v>
      </c>
      <c r="F82" s="79">
        <f>+C82*E82</f>
        <v>80</v>
      </c>
      <c r="G82" s="76">
        <v>0</v>
      </c>
      <c r="H82" s="64">
        <f t="shared" si="5"/>
        <v>0</v>
      </c>
      <c r="I82" s="87">
        <f t="shared" si="6"/>
        <v>16.393442622950818</v>
      </c>
    </row>
    <row r="83" spans="1:9">
      <c r="A83" s="21"/>
      <c r="B83" s="35" t="s">
        <v>17</v>
      </c>
      <c r="C83" s="46">
        <v>20</v>
      </c>
      <c r="D83" s="41" t="s">
        <v>128</v>
      </c>
      <c r="E83" s="21">
        <v>4</v>
      </c>
      <c r="F83" s="79">
        <f>+C83*E83</f>
        <v>80</v>
      </c>
      <c r="G83" s="76">
        <v>0</v>
      </c>
      <c r="H83" s="64">
        <f t="shared" si="5"/>
        <v>0</v>
      </c>
      <c r="I83" s="87">
        <f t="shared" si="6"/>
        <v>16.393442622950818</v>
      </c>
    </row>
    <row r="84" spans="1:9" ht="31.5">
      <c r="A84" s="37" t="s">
        <v>18</v>
      </c>
      <c r="B84" s="35" t="s">
        <v>244</v>
      </c>
      <c r="C84" s="46">
        <f t="shared" si="7"/>
        <v>100</v>
      </c>
      <c r="D84" s="41" t="s">
        <v>128</v>
      </c>
      <c r="E84" s="21">
        <v>1</v>
      </c>
      <c r="F84" s="81">
        <v>100</v>
      </c>
      <c r="G84" s="76">
        <v>0</v>
      </c>
      <c r="H84" s="64">
        <f t="shared" si="5"/>
        <v>0</v>
      </c>
      <c r="I84" s="87">
        <f t="shared" si="6"/>
        <v>81.967213114754102</v>
      </c>
    </row>
    <row r="85" spans="1:9">
      <c r="A85" s="42" t="s">
        <v>133</v>
      </c>
      <c r="B85" s="35" t="s">
        <v>134</v>
      </c>
      <c r="C85" s="46">
        <f t="shared" ref="C85:C93" si="8">+F85/E85</f>
        <v>30</v>
      </c>
      <c r="D85" s="38" t="s">
        <v>127</v>
      </c>
      <c r="E85" s="21">
        <v>15</v>
      </c>
      <c r="F85" s="79">
        <v>450</v>
      </c>
      <c r="G85" s="76">
        <v>0</v>
      </c>
      <c r="H85" s="64">
        <f t="shared" si="5"/>
        <v>0</v>
      </c>
      <c r="I85" s="87">
        <f t="shared" si="6"/>
        <v>24.590163934426229</v>
      </c>
    </row>
    <row r="86" spans="1:9">
      <c r="A86" s="21"/>
      <c r="B86" s="35" t="s">
        <v>135</v>
      </c>
      <c r="C86" s="46">
        <v>25</v>
      </c>
      <c r="D86" s="38" t="s">
        <v>127</v>
      </c>
      <c r="E86" s="21">
        <v>35</v>
      </c>
      <c r="F86" s="79">
        <f>+C86*E86</f>
        <v>875</v>
      </c>
      <c r="G86" s="76">
        <v>0</v>
      </c>
      <c r="H86" s="64">
        <f t="shared" si="5"/>
        <v>0</v>
      </c>
      <c r="I86" s="87">
        <f t="shared" si="6"/>
        <v>20.491803278688526</v>
      </c>
    </row>
    <row r="87" spans="1:9">
      <c r="A87" s="21"/>
      <c r="B87" s="35" t="s">
        <v>136</v>
      </c>
      <c r="C87" s="46">
        <f t="shared" si="8"/>
        <v>20</v>
      </c>
      <c r="D87" s="38" t="s">
        <v>127</v>
      </c>
      <c r="E87" s="21">
        <v>30</v>
      </c>
      <c r="F87" s="79">
        <v>600</v>
      </c>
      <c r="G87" s="76">
        <v>0</v>
      </c>
      <c r="H87" s="64">
        <f t="shared" si="5"/>
        <v>0</v>
      </c>
      <c r="I87" s="87">
        <f t="shared" si="6"/>
        <v>16.393442622950818</v>
      </c>
    </row>
    <row r="88" spans="1:9">
      <c r="A88" s="21"/>
      <c r="B88" s="35" t="s">
        <v>137</v>
      </c>
      <c r="C88" s="46">
        <v>22</v>
      </c>
      <c r="D88" s="38" t="s">
        <v>127</v>
      </c>
      <c r="E88" s="21">
        <v>15</v>
      </c>
      <c r="F88" s="79">
        <f>+C88*E88</f>
        <v>330</v>
      </c>
      <c r="G88" s="76">
        <v>0</v>
      </c>
      <c r="H88" s="64">
        <f t="shared" si="5"/>
        <v>0</v>
      </c>
      <c r="I88" s="87">
        <f t="shared" si="6"/>
        <v>18.032786885245901</v>
      </c>
    </row>
    <row r="89" spans="1:9">
      <c r="A89" s="21"/>
      <c r="B89" s="35" t="s">
        <v>138</v>
      </c>
      <c r="C89" s="46">
        <v>15</v>
      </c>
      <c r="D89" s="38" t="s">
        <v>127</v>
      </c>
      <c r="E89" s="21">
        <v>15</v>
      </c>
      <c r="F89" s="79">
        <f>+C89*E89</f>
        <v>225</v>
      </c>
      <c r="G89" s="76">
        <v>0</v>
      </c>
      <c r="H89" s="64">
        <f t="shared" si="5"/>
        <v>0</v>
      </c>
      <c r="I89" s="87">
        <f t="shared" si="6"/>
        <v>12.295081967213115</v>
      </c>
    </row>
    <row r="90" spans="1:9">
      <c r="A90" s="21"/>
      <c r="B90" s="35" t="s">
        <v>139</v>
      </c>
      <c r="C90" s="46">
        <v>200</v>
      </c>
      <c r="D90" s="38" t="s">
        <v>127</v>
      </c>
      <c r="E90" s="21">
        <v>2</v>
      </c>
      <c r="F90" s="79">
        <f>+C90*E90</f>
        <v>400</v>
      </c>
      <c r="G90" s="76">
        <v>0</v>
      </c>
      <c r="H90" s="64">
        <f t="shared" si="5"/>
        <v>0</v>
      </c>
      <c r="I90" s="87">
        <f t="shared" si="6"/>
        <v>163.9344262295082</v>
      </c>
    </row>
    <row r="91" spans="1:9">
      <c r="A91" s="21"/>
      <c r="B91" s="35" t="s">
        <v>140</v>
      </c>
      <c r="C91" s="46">
        <v>5</v>
      </c>
      <c r="D91" s="43" t="s">
        <v>127</v>
      </c>
      <c r="E91" s="21">
        <v>24</v>
      </c>
      <c r="F91" s="79">
        <f>+C91*E91</f>
        <v>120</v>
      </c>
      <c r="G91" s="76">
        <v>0</v>
      </c>
      <c r="H91" s="64">
        <f t="shared" si="5"/>
        <v>0</v>
      </c>
      <c r="I91" s="87">
        <f t="shared" si="6"/>
        <v>4.0983606557377046</v>
      </c>
    </row>
    <row r="92" spans="1:9">
      <c r="A92" s="21"/>
      <c r="B92" s="35" t="s">
        <v>141</v>
      </c>
      <c r="C92" s="46">
        <f t="shared" si="8"/>
        <v>40</v>
      </c>
      <c r="D92" s="43" t="s">
        <v>127</v>
      </c>
      <c r="E92" s="21">
        <v>10</v>
      </c>
      <c r="F92" s="79">
        <v>400</v>
      </c>
      <c r="G92" s="76">
        <v>0</v>
      </c>
      <c r="H92" s="64">
        <f t="shared" si="5"/>
        <v>0</v>
      </c>
      <c r="I92" s="87">
        <f t="shared" si="6"/>
        <v>32.786885245901637</v>
      </c>
    </row>
    <row r="93" spans="1:9">
      <c r="A93" s="21"/>
      <c r="B93" s="35" t="s">
        <v>142</v>
      </c>
      <c r="C93" s="46">
        <f t="shared" si="8"/>
        <v>20</v>
      </c>
      <c r="D93" s="43" t="s">
        <v>127</v>
      </c>
      <c r="E93" s="21">
        <v>15</v>
      </c>
      <c r="F93" s="79">
        <v>300</v>
      </c>
      <c r="G93" s="76">
        <v>0</v>
      </c>
      <c r="H93" s="64">
        <f t="shared" si="5"/>
        <v>0</v>
      </c>
      <c r="I93" s="87">
        <f t="shared" si="6"/>
        <v>16.393442622950818</v>
      </c>
    </row>
    <row r="94" spans="1:9" ht="31.5">
      <c r="A94" s="21"/>
      <c r="B94" s="35" t="s">
        <v>143</v>
      </c>
      <c r="C94" s="39">
        <v>300</v>
      </c>
      <c r="D94" s="33" t="s">
        <v>55</v>
      </c>
      <c r="E94" s="21"/>
      <c r="F94" s="79">
        <v>300</v>
      </c>
      <c r="G94" s="76">
        <v>0</v>
      </c>
      <c r="H94" s="64">
        <f t="shared" si="5"/>
        <v>0</v>
      </c>
      <c r="I94" s="87">
        <f t="shared" si="6"/>
        <v>245.90163934426229</v>
      </c>
    </row>
    <row r="95" spans="1:9">
      <c r="A95" s="21"/>
      <c r="B95" s="35" t="s">
        <v>14</v>
      </c>
      <c r="C95" s="39">
        <v>200</v>
      </c>
      <c r="D95" s="33" t="s">
        <v>127</v>
      </c>
      <c r="E95" s="21"/>
      <c r="F95" s="39">
        <v>200</v>
      </c>
      <c r="G95" s="76">
        <v>0</v>
      </c>
      <c r="H95" s="64">
        <f t="shared" si="5"/>
        <v>0</v>
      </c>
      <c r="I95" s="87">
        <f t="shared" si="6"/>
        <v>163.9344262295082</v>
      </c>
    </row>
    <row r="96" spans="1:9">
      <c r="A96" s="20" t="s">
        <v>56</v>
      </c>
      <c r="B96" s="72" t="s">
        <v>248</v>
      </c>
      <c r="C96" s="73">
        <v>600</v>
      </c>
      <c r="D96" s="74" t="s">
        <v>54</v>
      </c>
      <c r="E96" s="74"/>
      <c r="F96" s="73">
        <v>600</v>
      </c>
      <c r="G96" s="76">
        <v>0</v>
      </c>
      <c r="H96" s="64">
        <f t="shared" si="5"/>
        <v>0</v>
      </c>
      <c r="I96" s="87">
        <f t="shared" si="6"/>
        <v>491.80327868852459</v>
      </c>
    </row>
    <row r="97" spans="1:9">
      <c r="A97" s="74"/>
      <c r="B97" s="72" t="s">
        <v>249</v>
      </c>
      <c r="C97" s="73">
        <v>30</v>
      </c>
      <c r="D97" s="74" t="s">
        <v>54</v>
      </c>
      <c r="E97" s="74"/>
      <c r="F97" s="73">
        <v>30</v>
      </c>
      <c r="G97" s="76">
        <v>0</v>
      </c>
      <c r="H97" s="64">
        <f t="shared" si="5"/>
        <v>0</v>
      </c>
      <c r="I97" s="87">
        <f t="shared" si="6"/>
        <v>24.590163934426229</v>
      </c>
    </row>
    <row r="98" spans="1:9">
      <c r="A98" s="74"/>
      <c r="B98" s="72" t="s">
        <v>250</v>
      </c>
      <c r="C98" s="73">
        <v>30</v>
      </c>
      <c r="D98" s="74" t="s">
        <v>54</v>
      </c>
      <c r="E98" s="74"/>
      <c r="F98" s="73">
        <v>30</v>
      </c>
      <c r="G98" s="76">
        <v>0</v>
      </c>
      <c r="H98" s="64">
        <f t="shared" si="5"/>
        <v>0</v>
      </c>
      <c r="I98" s="87">
        <f t="shared" si="6"/>
        <v>24.590163934426229</v>
      </c>
    </row>
    <row r="99" spans="1:9">
      <c r="A99" s="74"/>
      <c r="B99" s="72" t="s">
        <v>251</v>
      </c>
      <c r="C99" s="73">
        <v>40</v>
      </c>
      <c r="D99" s="74" t="s">
        <v>54</v>
      </c>
      <c r="E99" s="74"/>
      <c r="F99" s="73">
        <v>40</v>
      </c>
      <c r="G99" s="76">
        <v>0</v>
      </c>
      <c r="H99" s="64">
        <f t="shared" si="5"/>
        <v>0</v>
      </c>
      <c r="I99" s="87">
        <f t="shared" si="6"/>
        <v>32.786885245901637</v>
      </c>
    </row>
    <row r="100" spans="1:9">
      <c r="A100" s="74"/>
      <c r="B100" s="72" t="s">
        <v>252</v>
      </c>
      <c r="C100" s="73">
        <v>50</v>
      </c>
      <c r="D100" s="74" t="s">
        <v>54</v>
      </c>
      <c r="E100" s="74"/>
      <c r="F100" s="73">
        <v>50</v>
      </c>
      <c r="G100" s="76">
        <v>0</v>
      </c>
      <c r="H100" s="64">
        <f t="shared" si="5"/>
        <v>0</v>
      </c>
      <c r="I100" s="87">
        <f t="shared" si="6"/>
        <v>40.983606557377051</v>
      </c>
    </row>
    <row r="101" spans="1:9">
      <c r="A101" s="74"/>
      <c r="B101" s="72" t="s">
        <v>253</v>
      </c>
      <c r="C101" s="73">
        <v>50</v>
      </c>
      <c r="D101" s="74" t="s">
        <v>54</v>
      </c>
      <c r="E101" s="74"/>
      <c r="F101" s="73">
        <v>50</v>
      </c>
      <c r="G101" s="76">
        <v>0</v>
      </c>
      <c r="H101" s="64">
        <f t="shared" si="5"/>
        <v>0</v>
      </c>
      <c r="I101" s="87">
        <f t="shared" si="6"/>
        <v>40.983606557377051</v>
      </c>
    </row>
    <row r="102" spans="1:9">
      <c r="A102" s="74"/>
      <c r="B102" s="72" t="s">
        <v>254</v>
      </c>
      <c r="C102" s="73">
        <v>50</v>
      </c>
      <c r="D102" s="74" t="s">
        <v>54</v>
      </c>
      <c r="E102" s="74"/>
      <c r="F102" s="73">
        <v>50</v>
      </c>
      <c r="G102" s="76">
        <v>0</v>
      </c>
      <c r="H102" s="64">
        <f t="shared" si="5"/>
        <v>0</v>
      </c>
      <c r="I102" s="87">
        <f t="shared" si="6"/>
        <v>40.983606557377051</v>
      </c>
    </row>
    <row r="103" spans="1:9">
      <c r="A103" s="74"/>
      <c r="B103" s="72" t="s">
        <v>255</v>
      </c>
      <c r="C103" s="73">
        <v>100</v>
      </c>
      <c r="D103" s="74" t="s">
        <v>54</v>
      </c>
      <c r="E103" s="74"/>
      <c r="F103" s="73">
        <v>100</v>
      </c>
      <c r="G103" s="76">
        <v>0</v>
      </c>
      <c r="H103" s="64">
        <f t="shared" si="5"/>
        <v>0</v>
      </c>
      <c r="I103" s="87">
        <f t="shared" si="6"/>
        <v>81.967213114754102</v>
      </c>
    </row>
    <row r="104" spans="1:9">
      <c r="A104" s="74"/>
      <c r="B104" s="72" t="s">
        <v>256</v>
      </c>
      <c r="C104" s="73">
        <v>50</v>
      </c>
      <c r="D104" s="74" t="s">
        <v>54</v>
      </c>
      <c r="E104" s="74"/>
      <c r="F104" s="73">
        <v>50</v>
      </c>
      <c r="G104" s="76">
        <v>0</v>
      </c>
      <c r="H104" s="64">
        <f t="shared" si="5"/>
        <v>0</v>
      </c>
      <c r="I104" s="87">
        <f t="shared" si="6"/>
        <v>40.983606557377051</v>
      </c>
    </row>
    <row r="105" spans="1:9">
      <c r="A105" s="74"/>
      <c r="B105" s="72" t="s">
        <v>257</v>
      </c>
      <c r="C105" s="73">
        <v>80</v>
      </c>
      <c r="D105" s="74" t="s">
        <v>54</v>
      </c>
      <c r="E105" s="74"/>
      <c r="F105" s="73">
        <v>80</v>
      </c>
      <c r="G105" s="76">
        <v>0</v>
      </c>
      <c r="H105" s="64">
        <f t="shared" si="5"/>
        <v>0</v>
      </c>
      <c r="I105" s="87">
        <f t="shared" si="6"/>
        <v>65.573770491803273</v>
      </c>
    </row>
    <row r="106" spans="1:9">
      <c r="A106" s="74"/>
      <c r="B106" s="72" t="s">
        <v>258</v>
      </c>
      <c r="C106" s="73">
        <v>50</v>
      </c>
      <c r="D106" s="74" t="s">
        <v>54</v>
      </c>
      <c r="E106" s="74"/>
      <c r="F106" s="73">
        <v>50</v>
      </c>
      <c r="G106" s="76">
        <v>0</v>
      </c>
      <c r="H106" s="64">
        <f t="shared" si="5"/>
        <v>0</v>
      </c>
      <c r="I106" s="87">
        <f t="shared" si="6"/>
        <v>40.983606557377051</v>
      </c>
    </row>
    <row r="107" spans="1:9">
      <c r="A107" s="74"/>
      <c r="B107" s="72" t="s">
        <v>259</v>
      </c>
      <c r="C107" s="73">
        <v>100</v>
      </c>
      <c r="D107" s="74" t="s">
        <v>54</v>
      </c>
      <c r="E107" s="74"/>
      <c r="F107" s="73">
        <v>100</v>
      </c>
      <c r="G107" s="76">
        <v>0</v>
      </c>
      <c r="H107" s="64">
        <f t="shared" si="5"/>
        <v>0</v>
      </c>
      <c r="I107" s="87">
        <f t="shared" si="6"/>
        <v>81.967213114754102</v>
      </c>
    </row>
    <row r="108" spans="1:9">
      <c r="A108" s="74"/>
      <c r="B108" s="72" t="s">
        <v>260</v>
      </c>
      <c r="C108" s="73">
        <v>80</v>
      </c>
      <c r="D108" s="74" t="s">
        <v>54</v>
      </c>
      <c r="E108" s="74"/>
      <c r="F108" s="73">
        <v>80</v>
      </c>
      <c r="G108" s="76">
        <v>0</v>
      </c>
      <c r="H108" s="64">
        <f t="shared" si="5"/>
        <v>0</v>
      </c>
      <c r="I108" s="87">
        <f t="shared" si="6"/>
        <v>65.573770491803273</v>
      </c>
    </row>
    <row r="109" spans="1:9">
      <c r="A109" s="74"/>
      <c r="B109" s="72" t="s">
        <v>261</v>
      </c>
      <c r="C109" s="73">
        <v>80</v>
      </c>
      <c r="D109" s="74" t="s">
        <v>54</v>
      </c>
      <c r="E109" s="74"/>
      <c r="F109" s="73">
        <v>80</v>
      </c>
      <c r="G109" s="76">
        <v>0</v>
      </c>
      <c r="H109" s="64">
        <f t="shared" si="5"/>
        <v>0</v>
      </c>
      <c r="I109" s="87">
        <f t="shared" si="6"/>
        <v>65.573770491803273</v>
      </c>
    </row>
    <row r="110" spans="1:9">
      <c r="A110" s="74"/>
      <c r="B110" s="72" t="s">
        <v>262</v>
      </c>
      <c r="C110" s="73">
        <v>250</v>
      </c>
      <c r="D110" s="74" t="s">
        <v>54</v>
      </c>
      <c r="E110" s="74"/>
      <c r="F110" s="73">
        <v>250</v>
      </c>
      <c r="G110" s="76">
        <v>0</v>
      </c>
      <c r="H110" s="64">
        <f t="shared" si="5"/>
        <v>0</v>
      </c>
      <c r="I110" s="87">
        <f t="shared" si="6"/>
        <v>204.91803278688525</v>
      </c>
    </row>
    <row r="111" spans="1:9">
      <c r="A111" s="74"/>
      <c r="B111" s="72" t="s">
        <v>263</v>
      </c>
      <c r="C111" s="73">
        <v>80</v>
      </c>
      <c r="D111" s="74" t="s">
        <v>54</v>
      </c>
      <c r="E111" s="74"/>
      <c r="F111" s="73">
        <v>80</v>
      </c>
      <c r="G111" s="76">
        <v>0</v>
      </c>
      <c r="H111" s="64">
        <f t="shared" si="5"/>
        <v>0</v>
      </c>
      <c r="I111" s="87">
        <f t="shared" si="6"/>
        <v>65.573770491803273</v>
      </c>
    </row>
    <row r="112" spans="1:9">
      <c r="A112" s="74"/>
      <c r="B112" s="72" t="s">
        <v>264</v>
      </c>
      <c r="C112" s="73">
        <v>60</v>
      </c>
      <c r="D112" s="74" t="s">
        <v>54</v>
      </c>
      <c r="E112" s="74"/>
      <c r="F112" s="73">
        <v>60</v>
      </c>
      <c r="G112" s="76">
        <v>0</v>
      </c>
      <c r="H112" s="64">
        <f t="shared" si="5"/>
        <v>0</v>
      </c>
      <c r="I112" s="87">
        <f t="shared" si="6"/>
        <v>49.180327868852459</v>
      </c>
    </row>
    <row r="113" spans="1:9">
      <c r="A113" s="74"/>
      <c r="B113" s="72" t="s">
        <v>265</v>
      </c>
      <c r="C113" s="73">
        <v>80</v>
      </c>
      <c r="D113" s="74" t="s">
        <v>54</v>
      </c>
      <c r="E113" s="74"/>
      <c r="F113" s="73">
        <v>80</v>
      </c>
      <c r="G113" s="76">
        <v>0</v>
      </c>
      <c r="H113" s="64">
        <f t="shared" si="5"/>
        <v>0</v>
      </c>
      <c r="I113" s="87">
        <f t="shared" si="6"/>
        <v>65.573770491803273</v>
      </c>
    </row>
    <row r="114" spans="1:9" s="7" customFormat="1">
      <c r="A114" s="75"/>
      <c r="B114" s="72" t="s">
        <v>266</v>
      </c>
      <c r="C114" s="73">
        <v>15</v>
      </c>
      <c r="D114" s="74" t="s">
        <v>131</v>
      </c>
      <c r="E114" s="75"/>
      <c r="F114" s="73">
        <v>15</v>
      </c>
      <c r="G114" s="76">
        <v>0</v>
      </c>
      <c r="H114" s="64">
        <f t="shared" si="5"/>
        <v>0</v>
      </c>
      <c r="I114" s="87">
        <f t="shared" si="6"/>
        <v>12.295081967213115</v>
      </c>
    </row>
    <row r="115" spans="1:9">
      <c r="A115" s="74"/>
      <c r="B115" s="72" t="s">
        <v>267</v>
      </c>
      <c r="C115" s="73">
        <v>7</v>
      </c>
      <c r="D115" s="74" t="s">
        <v>132</v>
      </c>
      <c r="E115" s="74"/>
      <c r="F115" s="73">
        <v>7</v>
      </c>
      <c r="G115" s="76">
        <v>0</v>
      </c>
      <c r="H115" s="64">
        <f t="shared" si="5"/>
        <v>0</v>
      </c>
      <c r="I115" s="87">
        <f t="shared" si="6"/>
        <v>5.7377049180327866</v>
      </c>
    </row>
    <row r="116" spans="1:9">
      <c r="A116" s="74"/>
      <c r="B116" s="72" t="s">
        <v>268</v>
      </c>
      <c r="C116" s="73">
        <v>50</v>
      </c>
      <c r="D116" s="74" t="s">
        <v>54</v>
      </c>
      <c r="E116" s="74"/>
      <c r="F116" s="73">
        <v>50</v>
      </c>
      <c r="G116" s="76">
        <v>0</v>
      </c>
      <c r="H116" s="64">
        <f t="shared" si="5"/>
        <v>0</v>
      </c>
      <c r="I116" s="87">
        <f t="shared" si="6"/>
        <v>40.983606557377051</v>
      </c>
    </row>
    <row r="117" spans="1:9">
      <c r="A117" s="74"/>
      <c r="B117" s="72" t="s">
        <v>269</v>
      </c>
      <c r="C117" s="73">
        <v>250</v>
      </c>
      <c r="D117" s="74" t="s">
        <v>54</v>
      </c>
      <c r="E117" s="74"/>
      <c r="F117" s="73">
        <v>250</v>
      </c>
      <c r="G117" s="76">
        <v>0</v>
      </c>
      <c r="H117" s="64">
        <f t="shared" si="5"/>
        <v>0</v>
      </c>
      <c r="I117" s="87">
        <f t="shared" si="6"/>
        <v>204.91803278688525</v>
      </c>
    </row>
    <row r="118" spans="1:9" ht="47.25">
      <c r="A118" s="44" t="s">
        <v>154</v>
      </c>
      <c r="B118" s="35" t="s">
        <v>105</v>
      </c>
      <c r="C118" s="39">
        <v>500</v>
      </c>
      <c r="D118" s="45" t="s">
        <v>57</v>
      </c>
      <c r="E118" s="21"/>
      <c r="F118" s="39">
        <v>500</v>
      </c>
      <c r="G118" s="76">
        <v>0</v>
      </c>
      <c r="H118" s="64">
        <f t="shared" si="5"/>
        <v>0</v>
      </c>
    </row>
    <row r="119" spans="1:9" ht="47.25">
      <c r="A119" s="21"/>
      <c r="B119" s="35" t="s">
        <v>150</v>
      </c>
      <c r="C119" s="39">
        <v>140</v>
      </c>
      <c r="D119" s="45" t="s">
        <v>57</v>
      </c>
      <c r="E119" s="21"/>
      <c r="F119" s="39">
        <v>140</v>
      </c>
      <c r="G119" s="76">
        <v>0</v>
      </c>
      <c r="H119" s="64">
        <f t="shared" si="5"/>
        <v>0</v>
      </c>
    </row>
    <row r="120" spans="1:9" ht="47.25">
      <c r="A120" s="21"/>
      <c r="B120" s="35" t="s">
        <v>151</v>
      </c>
      <c r="C120" s="39">
        <v>280</v>
      </c>
      <c r="D120" s="45" t="s">
        <v>57</v>
      </c>
      <c r="E120" s="21"/>
      <c r="F120" s="39">
        <v>280</v>
      </c>
      <c r="G120" s="76">
        <v>0</v>
      </c>
      <c r="H120" s="64">
        <f t="shared" si="5"/>
        <v>0</v>
      </c>
    </row>
    <row r="121" spans="1:9" ht="47.25">
      <c r="A121" s="21"/>
      <c r="B121" s="35" t="s">
        <v>152</v>
      </c>
      <c r="C121" s="39">
        <v>110</v>
      </c>
      <c r="D121" s="45" t="s">
        <v>57</v>
      </c>
      <c r="E121" s="21"/>
      <c r="F121" s="39">
        <v>110</v>
      </c>
      <c r="G121" s="76">
        <v>0</v>
      </c>
      <c r="H121" s="64">
        <f t="shared" si="5"/>
        <v>0</v>
      </c>
    </row>
    <row r="122" spans="1:9" ht="47.25">
      <c r="A122" s="21"/>
      <c r="B122" s="35" t="s">
        <v>153</v>
      </c>
      <c r="C122" s="39">
        <v>180</v>
      </c>
      <c r="D122" s="45" t="s">
        <v>57</v>
      </c>
      <c r="E122" s="21"/>
      <c r="F122" s="39">
        <v>180</v>
      </c>
      <c r="G122" s="76">
        <v>0</v>
      </c>
      <c r="H122" s="64">
        <f t="shared" si="5"/>
        <v>0</v>
      </c>
    </row>
    <row r="123" spans="1:9">
      <c r="C123" s="46"/>
    </row>
  </sheetData>
  <autoFilter ref="A1:H122"/>
  <mergeCells count="7">
    <mergeCell ref="G1:G2"/>
    <mergeCell ref="H1:H2"/>
    <mergeCell ref="B1:B2"/>
    <mergeCell ref="C1:C2"/>
    <mergeCell ref="D1:D2"/>
    <mergeCell ref="E1:E2"/>
    <mergeCell ref="F1:F2"/>
  </mergeCells>
  <pageMargins left="0.75" right="0.75" top="1" bottom="1" header="0.5" footer="0.5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opLeftCell="B1" workbookViewId="0">
      <selection activeCell="G35" sqref="G35"/>
    </sheetView>
  </sheetViews>
  <sheetFormatPr defaultColWidth="11" defaultRowHeight="15.75"/>
  <cols>
    <col min="1" max="1" width="37.5" bestFit="1" customWidth="1"/>
    <col min="2" max="2" width="57.5" customWidth="1"/>
    <col min="3" max="3" width="30" bestFit="1" customWidth="1"/>
    <col min="4" max="4" width="43.625" bestFit="1" customWidth="1"/>
    <col min="5" max="5" width="16.5" style="18" customWidth="1"/>
    <col min="6" max="6" width="16.5" customWidth="1"/>
  </cols>
  <sheetData>
    <row r="1" spans="1:8" ht="60.95" customHeight="1">
      <c r="B1" s="6" t="s">
        <v>113</v>
      </c>
      <c r="C1" s="68" t="s">
        <v>167</v>
      </c>
      <c r="D1" s="69" t="s">
        <v>168</v>
      </c>
      <c r="E1" s="69" t="s">
        <v>169</v>
      </c>
      <c r="F1" s="70" t="s">
        <v>170</v>
      </c>
      <c r="G1" s="66" t="s">
        <v>171</v>
      </c>
      <c r="H1" s="67" t="s">
        <v>172</v>
      </c>
    </row>
    <row r="2" spans="1:8">
      <c r="A2" s="60" t="s">
        <v>114</v>
      </c>
      <c r="C2" s="40"/>
      <c r="D2" s="62"/>
      <c r="E2" s="61"/>
      <c r="F2" s="62"/>
      <c r="G2" s="64"/>
      <c r="H2" s="64"/>
    </row>
    <row r="3" spans="1:8">
      <c r="B3" s="59" t="s">
        <v>115</v>
      </c>
      <c r="D3" s="58" t="s">
        <v>116</v>
      </c>
      <c r="E3" s="25"/>
      <c r="F3" s="57">
        <v>100</v>
      </c>
      <c r="G3" s="76">
        <v>0</v>
      </c>
      <c r="H3" s="64">
        <f>+F3*G3</f>
        <v>0</v>
      </c>
    </row>
    <row r="4" spans="1:8">
      <c r="B4" s="59" t="s">
        <v>117</v>
      </c>
      <c r="D4" s="58" t="s">
        <v>118</v>
      </c>
      <c r="E4" s="25"/>
      <c r="F4" s="57">
        <v>40</v>
      </c>
      <c r="G4" s="76">
        <v>0</v>
      </c>
      <c r="H4" s="64">
        <f>+F4*G4</f>
        <v>0</v>
      </c>
    </row>
    <row r="5" spans="1:8">
      <c r="B5" s="59" t="s">
        <v>119</v>
      </c>
      <c r="D5" s="58" t="s">
        <v>120</v>
      </c>
      <c r="E5" s="25"/>
      <c r="F5" s="57">
        <v>300</v>
      </c>
      <c r="G5" s="76">
        <v>0</v>
      </c>
      <c r="H5" s="64">
        <f>+F5*G5</f>
        <v>0</v>
      </c>
    </row>
    <row r="6" spans="1:8">
      <c r="B6" s="59" t="s">
        <v>121</v>
      </c>
      <c r="D6" s="58" t="s">
        <v>122</v>
      </c>
      <c r="E6" s="25"/>
      <c r="F6" s="57">
        <v>1000</v>
      </c>
      <c r="G6" s="76">
        <v>0</v>
      </c>
      <c r="H6" s="64">
        <f>+F6*G6</f>
        <v>0</v>
      </c>
    </row>
    <row r="7" spans="1:8" ht="60">
      <c r="A7" s="56" t="s">
        <v>21</v>
      </c>
      <c r="B7" s="55" t="s">
        <v>123</v>
      </c>
      <c r="C7" s="64"/>
      <c r="D7" s="54" t="s">
        <v>124</v>
      </c>
      <c r="E7" s="25"/>
      <c r="F7" s="53">
        <v>1000</v>
      </c>
      <c r="G7" s="76">
        <v>0</v>
      </c>
      <c r="H7" s="64">
        <f>+F7*G7</f>
        <v>0</v>
      </c>
    </row>
    <row r="8" spans="1:8" ht="15.95" customHeight="1">
      <c r="B8" s="51" t="s">
        <v>125</v>
      </c>
      <c r="C8" s="65"/>
      <c r="D8" s="65" t="s">
        <v>155</v>
      </c>
      <c r="E8" s="52"/>
      <c r="F8" s="65"/>
      <c r="G8" s="64"/>
      <c r="H8" s="64"/>
    </row>
    <row r="9" spans="1:8">
      <c r="B9" s="65" t="s">
        <v>157</v>
      </c>
      <c r="C9" s="49">
        <v>17.5</v>
      </c>
      <c r="D9" s="50" t="s">
        <v>156</v>
      </c>
      <c r="E9" s="63">
        <v>1</v>
      </c>
      <c r="F9" s="49">
        <f>+C9*E9</f>
        <v>17.5</v>
      </c>
      <c r="G9" s="76">
        <v>0</v>
      </c>
      <c r="H9" s="64">
        <f>+F9*G9</f>
        <v>0</v>
      </c>
    </row>
    <row r="10" spans="1:8">
      <c r="B10" s="65" t="s">
        <v>165</v>
      </c>
      <c r="C10" s="49">
        <v>17.5</v>
      </c>
      <c r="D10" s="50" t="s">
        <v>156</v>
      </c>
      <c r="E10" s="63">
        <v>2</v>
      </c>
      <c r="F10" s="49">
        <f>+C10*E10</f>
        <v>35</v>
      </c>
      <c r="G10" s="76">
        <v>0</v>
      </c>
      <c r="H10" s="64">
        <f t="shared" ref="H10:H17" si="0">+F10*G10</f>
        <v>0</v>
      </c>
    </row>
    <row r="11" spans="1:8">
      <c r="B11" s="48" t="s">
        <v>158</v>
      </c>
      <c r="C11" s="49">
        <v>35</v>
      </c>
      <c r="D11" s="50" t="s">
        <v>156</v>
      </c>
      <c r="E11" s="63">
        <v>10</v>
      </c>
      <c r="F11" s="49">
        <f t="shared" ref="F11:F18" si="1">+C11*E11</f>
        <v>350</v>
      </c>
      <c r="G11" s="76">
        <v>0</v>
      </c>
      <c r="H11" s="64">
        <f t="shared" si="0"/>
        <v>0</v>
      </c>
    </row>
    <row r="12" spans="1:8">
      <c r="B12" s="48" t="s">
        <v>159</v>
      </c>
      <c r="C12" s="49">
        <v>35</v>
      </c>
      <c r="D12" s="50" t="s">
        <v>156</v>
      </c>
      <c r="E12" s="63">
        <v>15</v>
      </c>
      <c r="F12" s="49">
        <f t="shared" si="1"/>
        <v>525</v>
      </c>
      <c r="G12" s="76">
        <v>0</v>
      </c>
      <c r="H12" s="64">
        <f t="shared" si="0"/>
        <v>0</v>
      </c>
    </row>
    <row r="13" spans="1:8">
      <c r="B13" s="65" t="s">
        <v>166</v>
      </c>
      <c r="C13" s="49">
        <v>35</v>
      </c>
      <c r="D13" s="50" t="s">
        <v>156</v>
      </c>
      <c r="E13" s="63">
        <v>8</v>
      </c>
      <c r="F13" s="49">
        <f t="shared" si="1"/>
        <v>280</v>
      </c>
      <c r="G13" s="76">
        <v>0</v>
      </c>
      <c r="H13" s="64">
        <f t="shared" si="0"/>
        <v>0</v>
      </c>
    </row>
    <row r="14" spans="1:8">
      <c r="B14" s="65" t="s">
        <v>160</v>
      </c>
      <c r="C14" s="49">
        <v>28</v>
      </c>
      <c r="D14" s="50" t="s">
        <v>156</v>
      </c>
      <c r="E14" s="63">
        <v>1</v>
      </c>
      <c r="F14" s="49">
        <f t="shared" si="1"/>
        <v>28</v>
      </c>
      <c r="G14" s="76">
        <v>0</v>
      </c>
      <c r="H14" s="64">
        <f t="shared" si="0"/>
        <v>0</v>
      </c>
    </row>
    <row r="15" spans="1:8">
      <c r="B15" s="65" t="s">
        <v>161</v>
      </c>
      <c r="C15" s="49">
        <v>21</v>
      </c>
      <c r="D15" s="50" t="s">
        <v>156</v>
      </c>
      <c r="E15" s="63">
        <v>1</v>
      </c>
      <c r="F15" s="49">
        <f t="shared" si="1"/>
        <v>21</v>
      </c>
      <c r="G15" s="76">
        <v>0</v>
      </c>
      <c r="H15" s="64">
        <f t="shared" si="0"/>
        <v>0</v>
      </c>
    </row>
    <row r="16" spans="1:8">
      <c r="B16" s="65" t="s">
        <v>162</v>
      </c>
      <c r="C16" s="49">
        <v>35</v>
      </c>
      <c r="D16" s="50" t="s">
        <v>156</v>
      </c>
      <c r="E16" s="63">
        <v>1</v>
      </c>
      <c r="F16" s="49">
        <f t="shared" si="1"/>
        <v>35</v>
      </c>
      <c r="G16" s="76">
        <v>0</v>
      </c>
      <c r="H16" s="64">
        <f t="shared" si="0"/>
        <v>0</v>
      </c>
    </row>
    <row r="17" spans="2:8">
      <c r="B17" s="65" t="s">
        <v>163</v>
      </c>
      <c r="C17" s="49">
        <v>35</v>
      </c>
      <c r="D17" s="50" t="s">
        <v>156</v>
      </c>
      <c r="E17" s="63">
        <v>2</v>
      </c>
      <c r="F17" s="49">
        <f t="shared" si="1"/>
        <v>70</v>
      </c>
      <c r="G17" s="76">
        <v>0</v>
      </c>
      <c r="H17" s="77">
        <f t="shared" si="0"/>
        <v>0</v>
      </c>
    </row>
    <row r="18" spans="2:8" ht="30" customHeight="1">
      <c r="B18" s="171" t="s">
        <v>145</v>
      </c>
      <c r="C18" s="182">
        <v>160</v>
      </c>
      <c r="D18" s="175" t="s">
        <v>156</v>
      </c>
      <c r="E18" s="183">
        <v>1</v>
      </c>
      <c r="F18" s="172">
        <f t="shared" si="1"/>
        <v>160</v>
      </c>
      <c r="G18" s="184">
        <v>0</v>
      </c>
      <c r="H18" s="178">
        <f>+F18*G18</f>
        <v>0</v>
      </c>
    </row>
    <row r="19" spans="2:8">
      <c r="B19" s="171"/>
      <c r="C19" s="182"/>
      <c r="D19" s="175"/>
      <c r="E19" s="183"/>
      <c r="F19" s="173"/>
      <c r="G19" s="185"/>
      <c r="H19" s="179"/>
    </row>
    <row r="20" spans="2:8">
      <c r="B20" s="171"/>
      <c r="C20" s="182"/>
      <c r="D20" s="175"/>
      <c r="E20" s="183"/>
      <c r="F20" s="173"/>
      <c r="G20" s="185"/>
      <c r="H20" s="179"/>
    </row>
    <row r="21" spans="2:8">
      <c r="B21" s="171"/>
      <c r="C21" s="182"/>
      <c r="D21" s="175"/>
      <c r="E21" s="183"/>
      <c r="F21" s="174"/>
      <c r="G21" s="185"/>
      <c r="H21" s="165"/>
    </row>
    <row r="22" spans="2:8">
      <c r="B22" s="169" t="s">
        <v>146</v>
      </c>
      <c r="C22" s="182">
        <v>140</v>
      </c>
      <c r="D22" s="175" t="s">
        <v>156</v>
      </c>
      <c r="E22" s="183">
        <v>1</v>
      </c>
      <c r="F22" s="170">
        <f>+C22*E24</f>
        <v>140</v>
      </c>
      <c r="G22" s="176">
        <v>0</v>
      </c>
      <c r="H22" s="180">
        <f>+F22*G22</f>
        <v>0</v>
      </c>
    </row>
    <row r="23" spans="2:8">
      <c r="B23" s="169"/>
      <c r="C23" s="182"/>
      <c r="D23" s="175"/>
      <c r="E23" s="183"/>
      <c r="F23" s="170"/>
      <c r="G23" s="177"/>
      <c r="H23" s="181"/>
    </row>
    <row r="24" spans="2:8">
      <c r="B24" s="47" t="s">
        <v>147</v>
      </c>
      <c r="C24" s="49">
        <v>100</v>
      </c>
      <c r="D24" s="50" t="s">
        <v>156</v>
      </c>
      <c r="E24" s="63">
        <v>1</v>
      </c>
      <c r="F24" s="83">
        <f>+C24*E24</f>
        <v>100</v>
      </c>
      <c r="G24" s="82">
        <v>0</v>
      </c>
      <c r="H24" s="54">
        <f>+C24*G24</f>
        <v>0</v>
      </c>
    </row>
    <row r="25" spans="2:8">
      <c r="B25" s="65" t="s">
        <v>102</v>
      </c>
      <c r="C25" s="49">
        <v>70</v>
      </c>
      <c r="D25" s="50" t="s">
        <v>156</v>
      </c>
      <c r="E25" s="63">
        <v>4</v>
      </c>
      <c r="F25" s="83">
        <f>+C25*E25</f>
        <v>280</v>
      </c>
      <c r="G25" s="82">
        <v>0</v>
      </c>
      <c r="H25" s="84">
        <f>+C25*E25</f>
        <v>280</v>
      </c>
    </row>
    <row r="26" spans="2:8">
      <c r="B26" s="65" t="s">
        <v>164</v>
      </c>
      <c r="C26" s="49">
        <v>100</v>
      </c>
      <c r="D26" s="50" t="s">
        <v>156</v>
      </c>
      <c r="E26" s="63">
        <v>1</v>
      </c>
      <c r="F26" s="78">
        <f>+C26*E26</f>
        <v>100</v>
      </c>
      <c r="G26" s="82">
        <v>0</v>
      </c>
      <c r="H26" s="84">
        <f>+F26*E26</f>
        <v>100</v>
      </c>
    </row>
  </sheetData>
  <mergeCells count="14">
    <mergeCell ref="G22:G23"/>
    <mergeCell ref="H18:H21"/>
    <mergeCell ref="H22:H23"/>
    <mergeCell ref="C18:C21"/>
    <mergeCell ref="C22:C23"/>
    <mergeCell ref="E18:E21"/>
    <mergeCell ref="E22:E23"/>
    <mergeCell ref="G18:G21"/>
    <mergeCell ref="B22:B23"/>
    <mergeCell ref="F22:F23"/>
    <mergeCell ref="B18:B21"/>
    <mergeCell ref="F18:F21"/>
    <mergeCell ref="D18:D21"/>
    <mergeCell ref="D22:D23"/>
  </mergeCells>
  <pageMargins left="0.75" right="0.75" top="1" bottom="1" header="0.5" footer="0.5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7"/>
  <sheetViews>
    <sheetView workbookViewId="0">
      <selection activeCell="A49" sqref="A49:XFD49"/>
    </sheetView>
  </sheetViews>
  <sheetFormatPr defaultColWidth="11" defaultRowHeight="15.75"/>
  <cols>
    <col min="1" max="1" width="5.5" customWidth="1"/>
    <col min="2" max="2" width="68.875" customWidth="1"/>
    <col min="3" max="3" width="40" customWidth="1"/>
    <col min="4" max="4" width="16.125" customWidth="1"/>
    <col min="5" max="6" width="17.5" customWidth="1"/>
  </cols>
  <sheetData>
    <row r="1" spans="2:6" ht="60.95" customHeight="1">
      <c r="B1" s="6" t="s">
        <v>6</v>
      </c>
      <c r="C1" s="2"/>
      <c r="D1" s="4" t="s">
        <v>5</v>
      </c>
      <c r="E1" s="3" t="s">
        <v>2</v>
      </c>
      <c r="F1" s="3" t="s">
        <v>3</v>
      </c>
    </row>
    <row r="4" spans="2:6">
      <c r="B4" s="10" t="s">
        <v>66</v>
      </c>
    </row>
    <row r="5" spans="2:6">
      <c r="B5" s="8" t="s">
        <v>22</v>
      </c>
    </row>
    <row r="6" spans="2:6">
      <c r="B6" s="11" t="s">
        <v>23</v>
      </c>
    </row>
    <row r="7" spans="2:6">
      <c r="B7" s="11" t="s">
        <v>24</v>
      </c>
    </row>
    <row r="8" spans="2:6">
      <c r="B8" s="11"/>
    </row>
    <row r="9" spans="2:6">
      <c r="B9" s="11" t="s">
        <v>25</v>
      </c>
    </row>
    <row r="10" spans="2:6">
      <c r="B10" s="11" t="s">
        <v>51</v>
      </c>
    </row>
    <row r="11" spans="2:6">
      <c r="B11" s="11" t="s">
        <v>26</v>
      </c>
    </row>
    <row r="12" spans="2:6">
      <c r="B12" s="11" t="s">
        <v>27</v>
      </c>
    </row>
    <row r="13" spans="2:6">
      <c r="B13" s="11" t="s">
        <v>28</v>
      </c>
    </row>
    <row r="14" spans="2:6">
      <c r="B14" s="11" t="s">
        <v>29</v>
      </c>
    </row>
    <row r="15" spans="2:6">
      <c r="B15" s="11" t="s">
        <v>30</v>
      </c>
    </row>
    <row r="16" spans="2:6">
      <c r="B16" s="11" t="s">
        <v>31</v>
      </c>
    </row>
    <row r="17" spans="2:2">
      <c r="B17" s="8" t="s">
        <v>32</v>
      </c>
    </row>
    <row r="18" spans="2:2">
      <c r="B18" s="11" t="s">
        <v>65</v>
      </c>
    </row>
    <row r="19" spans="2:2">
      <c r="B19" s="8" t="s">
        <v>58</v>
      </c>
    </row>
    <row r="20" spans="2:2">
      <c r="B20" s="11" t="s">
        <v>33</v>
      </c>
    </row>
    <row r="21" spans="2:2">
      <c r="B21" s="11" t="s">
        <v>34</v>
      </c>
    </row>
    <row r="22" spans="2:2">
      <c r="B22" s="11" t="s">
        <v>35</v>
      </c>
    </row>
    <row r="23" spans="2:2">
      <c r="B23" s="11" t="s">
        <v>36</v>
      </c>
    </row>
    <row r="24" spans="2:2">
      <c r="B24" s="11"/>
    </row>
    <row r="25" spans="2:2">
      <c r="B25" s="12" t="s">
        <v>67</v>
      </c>
    </row>
    <row r="26" spans="2:2">
      <c r="B26" s="13" t="s">
        <v>69</v>
      </c>
    </row>
    <row r="27" spans="2:2">
      <c r="B27" s="11" t="s">
        <v>37</v>
      </c>
    </row>
    <row r="28" spans="2:2">
      <c r="B28" s="13" t="s">
        <v>59</v>
      </c>
    </row>
    <row r="29" spans="2:2">
      <c r="B29" s="13" t="s">
        <v>60</v>
      </c>
    </row>
    <row r="30" spans="2:2">
      <c r="B30" s="13" t="s">
        <v>61</v>
      </c>
    </row>
    <row r="31" spans="2:2">
      <c r="B31" s="8"/>
    </row>
    <row r="32" spans="2:2">
      <c r="B32" s="11" t="s">
        <v>68</v>
      </c>
    </row>
    <row r="33" spans="2:2">
      <c r="B33" s="11" t="s">
        <v>38</v>
      </c>
    </row>
    <row r="34" spans="2:2">
      <c r="B34" s="11"/>
    </row>
    <row r="35" spans="2:2">
      <c r="B35" s="10" t="s">
        <v>64</v>
      </c>
    </row>
    <row r="36" spans="2:2">
      <c r="B36" s="11" t="s">
        <v>39</v>
      </c>
    </row>
    <row r="37" spans="2:2">
      <c r="B37" s="11" t="s">
        <v>40</v>
      </c>
    </row>
    <row r="38" spans="2:2">
      <c r="B38" s="11" t="s">
        <v>41</v>
      </c>
    </row>
    <row r="39" spans="2:2">
      <c r="B39" s="11" t="s">
        <v>42</v>
      </c>
    </row>
    <row r="40" spans="2:2">
      <c r="B40" s="11" t="s">
        <v>43</v>
      </c>
    </row>
    <row r="41" spans="2:2">
      <c r="B41" s="11" t="s">
        <v>44</v>
      </c>
    </row>
    <row r="42" spans="2:2">
      <c r="B42" s="11" t="s">
        <v>45</v>
      </c>
    </row>
    <row r="43" spans="2:2">
      <c r="B43" s="11" t="s">
        <v>46</v>
      </c>
    </row>
    <row r="44" spans="2:2">
      <c r="B44" s="11" t="s">
        <v>47</v>
      </c>
    </row>
    <row r="45" spans="2:2">
      <c r="B45" s="11" t="s">
        <v>48</v>
      </c>
    </row>
    <row r="46" spans="2:2">
      <c r="B46" s="11" t="s">
        <v>49</v>
      </c>
    </row>
    <row r="47" spans="2:2">
      <c r="B47" s="11" t="s">
        <v>50</v>
      </c>
    </row>
    <row r="48" spans="2:2">
      <c r="B48" s="11"/>
    </row>
    <row r="49" spans="2:3">
      <c r="B49" t="s">
        <v>100</v>
      </c>
    </row>
    <row r="50" spans="2:3">
      <c r="B50" t="s">
        <v>101</v>
      </c>
    </row>
    <row r="51" spans="2:3">
      <c r="B51" t="s">
        <v>102</v>
      </c>
    </row>
    <row r="52" spans="2:3">
      <c r="B52" t="s">
        <v>103</v>
      </c>
    </row>
    <row r="53" spans="2:3">
      <c r="B53" s="11" t="s">
        <v>62</v>
      </c>
    </row>
    <row r="54" spans="2:3">
      <c r="B54" s="11" t="s">
        <v>63</v>
      </c>
    </row>
    <row r="57" spans="2:3">
      <c r="B57" s="14" t="s">
        <v>70</v>
      </c>
      <c r="C57" s="5"/>
    </row>
    <row r="58" spans="2:3">
      <c r="B58" t="s">
        <v>97</v>
      </c>
    </row>
    <row r="59" spans="2:3">
      <c r="B59" t="s">
        <v>74</v>
      </c>
      <c r="C59" t="s">
        <v>99</v>
      </c>
    </row>
    <row r="60" spans="2:3">
      <c r="B60" t="s">
        <v>75</v>
      </c>
      <c r="C60" t="s">
        <v>99</v>
      </c>
    </row>
    <row r="61" spans="2:3">
      <c r="B61" t="s">
        <v>76</v>
      </c>
      <c r="C61" t="s">
        <v>99</v>
      </c>
    </row>
    <row r="62" spans="2:3">
      <c r="B62" t="s">
        <v>98</v>
      </c>
    </row>
    <row r="63" spans="2:3">
      <c r="B63" t="s">
        <v>95</v>
      </c>
    </row>
    <row r="65" spans="2:4">
      <c r="B65" s="15" t="s">
        <v>77</v>
      </c>
      <c r="C65" t="s">
        <v>20</v>
      </c>
    </row>
    <row r="66" spans="2:4">
      <c r="B66" s="15" t="s">
        <v>71</v>
      </c>
      <c r="C66" t="s">
        <v>20</v>
      </c>
    </row>
    <row r="67" spans="2:4">
      <c r="B67" s="15" t="s">
        <v>72</v>
      </c>
      <c r="C67" t="s">
        <v>20</v>
      </c>
    </row>
    <row r="69" spans="2:4">
      <c r="B69" s="15" t="s">
        <v>78</v>
      </c>
      <c r="C69" s="5" t="s">
        <v>96</v>
      </c>
      <c r="D69" s="1" t="s">
        <v>81</v>
      </c>
    </row>
    <row r="70" spans="2:4">
      <c r="B70" s="15" t="s">
        <v>79</v>
      </c>
      <c r="C70" t="s">
        <v>96</v>
      </c>
    </row>
    <row r="71" spans="2:4">
      <c r="B71" s="15" t="s">
        <v>80</v>
      </c>
      <c r="C71" t="s">
        <v>96</v>
      </c>
    </row>
    <row r="72" spans="2:4">
      <c r="B72" s="15" t="s">
        <v>82</v>
      </c>
      <c r="C72" t="s">
        <v>96</v>
      </c>
    </row>
    <row r="73" spans="2:4">
      <c r="B73" s="15" t="s">
        <v>83</v>
      </c>
      <c r="C73" t="s">
        <v>96</v>
      </c>
    </row>
    <row r="74" spans="2:4">
      <c r="B74" s="16" t="s">
        <v>84</v>
      </c>
      <c r="C74" t="s">
        <v>96</v>
      </c>
    </row>
    <row r="75" spans="2:4">
      <c r="B75" s="16" t="s">
        <v>85</v>
      </c>
      <c r="C75" t="s">
        <v>96</v>
      </c>
    </row>
    <row r="76" spans="2:4">
      <c r="B76" s="15"/>
    </row>
    <row r="77" spans="2:4">
      <c r="B77" s="15" t="s">
        <v>86</v>
      </c>
      <c r="C77" t="s">
        <v>96</v>
      </c>
    </row>
    <row r="78" spans="2:4">
      <c r="B78" s="15" t="s">
        <v>87</v>
      </c>
      <c r="C78" t="s">
        <v>96</v>
      </c>
    </row>
    <row r="79" spans="2:4">
      <c r="B79" s="15" t="s">
        <v>88</v>
      </c>
      <c r="C79" t="s">
        <v>96</v>
      </c>
    </row>
    <row r="80" spans="2:4">
      <c r="B80" s="15" t="s">
        <v>89</v>
      </c>
      <c r="C80" t="s">
        <v>96</v>
      </c>
    </row>
    <row r="81" spans="2:4">
      <c r="B81" s="15" t="s">
        <v>90</v>
      </c>
      <c r="C81" t="s">
        <v>96</v>
      </c>
    </row>
    <row r="82" spans="2:4">
      <c r="B82" s="15" t="s">
        <v>91</v>
      </c>
      <c r="C82" t="s">
        <v>96</v>
      </c>
    </row>
    <row r="83" spans="2:4">
      <c r="B83" s="15" t="s">
        <v>92</v>
      </c>
      <c r="C83" t="s">
        <v>96</v>
      </c>
    </row>
    <row r="84" spans="2:4">
      <c r="B84" s="15" t="s">
        <v>93</v>
      </c>
      <c r="C84" t="s">
        <v>96</v>
      </c>
    </row>
    <row r="85" spans="2:4">
      <c r="B85" s="15" t="s">
        <v>94</v>
      </c>
      <c r="C85" t="s">
        <v>96</v>
      </c>
      <c r="D85" t="s">
        <v>20</v>
      </c>
    </row>
    <row r="86" spans="2:4">
      <c r="B86" s="15"/>
    </row>
    <row r="87" spans="2:4">
      <c r="B87" s="15" t="s">
        <v>73</v>
      </c>
      <c r="C87" s="1" t="s">
        <v>20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G35" sqref="G35"/>
    </sheetView>
  </sheetViews>
  <sheetFormatPr defaultColWidth="11" defaultRowHeight="15.75"/>
  <sheetData>
    <row r="1" spans="1:1" ht="36" customHeight="1">
      <c r="A1" s="17" t="s">
        <v>106</v>
      </c>
    </row>
    <row r="3" spans="1:1">
      <c r="A3" t="s">
        <v>107</v>
      </c>
    </row>
    <row r="4" spans="1:1">
      <c r="A4" s="9" t="s">
        <v>108</v>
      </c>
    </row>
    <row r="8" spans="1:1">
      <c r="A8" t="s">
        <v>144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1"/>
  <sheetViews>
    <sheetView tabSelected="1" zoomScaleNormal="100" workbookViewId="0">
      <selection activeCell="C6" sqref="C6:G6"/>
    </sheetView>
  </sheetViews>
  <sheetFormatPr defaultColWidth="9" defaultRowHeight="32.25" customHeight="1"/>
  <cols>
    <col min="1" max="1" width="6" style="92" customWidth="1"/>
    <col min="2" max="2" width="53.375" style="92" customWidth="1"/>
    <col min="3" max="3" width="22.125" style="92" customWidth="1"/>
    <col min="4" max="4" width="20.375" style="94" customWidth="1"/>
    <col min="5" max="5" width="9.5" style="92" customWidth="1"/>
    <col min="6" max="6" width="18" style="92" customWidth="1"/>
    <col min="7" max="7" width="24.25" style="94" customWidth="1"/>
    <col min="8" max="16384" width="9" style="92"/>
  </cols>
  <sheetData>
    <row r="1" spans="1:7" ht="78.75" customHeight="1" thickBot="1">
      <c r="A1" s="203" t="s">
        <v>361</v>
      </c>
      <c r="B1" s="204"/>
      <c r="C1" s="204"/>
      <c r="D1" s="204"/>
      <c r="E1" s="204"/>
      <c r="F1" s="204"/>
      <c r="G1" s="205"/>
    </row>
    <row r="2" spans="1:7" ht="91.5" customHeight="1">
      <c r="A2" s="206" t="s">
        <v>446</v>
      </c>
      <c r="B2" s="207"/>
      <c r="C2" s="207"/>
      <c r="D2" s="207"/>
      <c r="E2" s="207"/>
      <c r="F2" s="207"/>
      <c r="G2" s="208"/>
    </row>
    <row r="3" spans="1:7" ht="32.25" customHeight="1">
      <c r="A3" s="189" t="s">
        <v>275</v>
      </c>
      <c r="B3" s="190"/>
      <c r="C3" s="190"/>
      <c r="D3" s="190"/>
      <c r="E3" s="190"/>
      <c r="F3" s="190"/>
      <c r="G3" s="191"/>
    </row>
    <row r="4" spans="1:7" ht="32.25" customHeight="1">
      <c r="A4" s="189" t="s">
        <v>272</v>
      </c>
      <c r="B4" s="196"/>
      <c r="C4" s="192"/>
      <c r="D4" s="192"/>
      <c r="E4" s="192"/>
      <c r="F4" s="192"/>
      <c r="G4" s="193"/>
    </row>
    <row r="5" spans="1:7" ht="32.25" customHeight="1">
      <c r="A5" s="189" t="s">
        <v>273</v>
      </c>
      <c r="B5" s="196"/>
      <c r="C5" s="192"/>
      <c r="D5" s="192"/>
      <c r="E5" s="192"/>
      <c r="F5" s="192"/>
      <c r="G5" s="193"/>
    </row>
    <row r="6" spans="1:7" ht="32.25" customHeight="1">
      <c r="A6" s="189" t="s">
        <v>283</v>
      </c>
      <c r="B6" s="196"/>
      <c r="C6" s="194"/>
      <c r="D6" s="194"/>
      <c r="E6" s="194"/>
      <c r="F6" s="194"/>
      <c r="G6" s="195"/>
    </row>
    <row r="7" spans="1:7" ht="32.25" customHeight="1">
      <c r="A7" s="189" t="s">
        <v>282</v>
      </c>
      <c r="B7" s="196"/>
      <c r="C7" s="192"/>
      <c r="D7" s="192"/>
      <c r="E7" s="192"/>
      <c r="F7" s="192"/>
      <c r="G7" s="193"/>
    </row>
    <row r="8" spans="1:7" ht="32.25" customHeight="1">
      <c r="A8" s="189" t="s">
        <v>274</v>
      </c>
      <c r="B8" s="190"/>
      <c r="C8" s="190"/>
      <c r="D8" s="190"/>
      <c r="E8" s="190"/>
      <c r="F8" s="190"/>
      <c r="G8" s="191"/>
    </row>
    <row r="9" spans="1:7" ht="32.25" customHeight="1">
      <c r="A9" s="197" t="s">
        <v>281</v>
      </c>
      <c r="B9" s="198"/>
      <c r="C9" s="198"/>
      <c r="D9" s="198"/>
      <c r="E9" s="198"/>
      <c r="F9" s="198"/>
      <c r="G9" s="199"/>
    </row>
    <row r="10" spans="1:7" ht="32.25" customHeight="1">
      <c r="A10" s="200"/>
      <c r="B10" s="201"/>
      <c r="C10" s="201"/>
      <c r="D10" s="201"/>
      <c r="E10" s="201"/>
      <c r="F10" s="201"/>
      <c r="G10" s="202"/>
    </row>
    <row r="11" spans="1:7" ht="32.25" customHeight="1" thickBot="1">
      <c r="A11" s="113"/>
      <c r="B11" s="114" t="s">
        <v>276</v>
      </c>
      <c r="C11" s="115" t="s">
        <v>168</v>
      </c>
      <c r="D11" s="116" t="s">
        <v>167</v>
      </c>
      <c r="E11" s="115" t="s">
        <v>271</v>
      </c>
      <c r="F11" s="121" t="s">
        <v>171</v>
      </c>
      <c r="G11" s="128" t="s">
        <v>172</v>
      </c>
    </row>
    <row r="12" spans="1:7" ht="32.25" customHeight="1" thickBot="1">
      <c r="A12" s="117">
        <v>1</v>
      </c>
      <c r="B12" s="143" t="s">
        <v>362</v>
      </c>
      <c r="C12" s="118" t="s">
        <v>284</v>
      </c>
      <c r="D12" s="148">
        <v>164.94</v>
      </c>
      <c r="E12" s="119">
        <v>1</v>
      </c>
      <c r="F12" s="88">
        <v>0</v>
      </c>
      <c r="G12" s="129">
        <f>D12-(D12*F12)</f>
        <v>164.94</v>
      </c>
    </row>
    <row r="13" spans="1:7" ht="32.25" customHeight="1" thickBot="1">
      <c r="A13" s="117">
        <v>2</v>
      </c>
      <c r="B13" s="144" t="s">
        <v>363</v>
      </c>
      <c r="C13" s="118" t="s">
        <v>284</v>
      </c>
      <c r="D13" s="149">
        <v>164.94</v>
      </c>
      <c r="E13" s="119">
        <v>1</v>
      </c>
      <c r="F13" s="88">
        <v>0</v>
      </c>
      <c r="G13" s="129">
        <f>D13-(D13*F13)</f>
        <v>164.94</v>
      </c>
    </row>
    <row r="14" spans="1:7" ht="32.25" customHeight="1" thickBot="1">
      <c r="A14" s="117">
        <v>3</v>
      </c>
      <c r="B14" s="144" t="s">
        <v>285</v>
      </c>
      <c r="C14" s="118" t="s">
        <v>284</v>
      </c>
      <c r="D14" s="149">
        <v>118.94</v>
      </c>
      <c r="E14" s="118">
        <v>1</v>
      </c>
      <c r="F14" s="88">
        <v>0</v>
      </c>
      <c r="G14" s="129">
        <f>D14-(D14*F14)</f>
        <v>118.94</v>
      </c>
    </row>
    <row r="15" spans="1:7" ht="32.25" customHeight="1" thickBot="1">
      <c r="A15" s="117">
        <v>4</v>
      </c>
      <c r="B15" s="144" t="s">
        <v>286</v>
      </c>
      <c r="C15" s="118" t="s">
        <v>284</v>
      </c>
      <c r="D15" s="149">
        <v>159.1</v>
      </c>
      <c r="E15" s="118">
        <v>1</v>
      </c>
      <c r="F15" s="88">
        <v>0</v>
      </c>
      <c r="G15" s="129">
        <f>D15-(D15*F15)</f>
        <v>159.1</v>
      </c>
    </row>
    <row r="16" spans="1:7" ht="32.25" customHeight="1" thickBot="1">
      <c r="A16" s="117">
        <v>5</v>
      </c>
      <c r="B16" s="144" t="s">
        <v>287</v>
      </c>
      <c r="C16" s="120" t="s">
        <v>284</v>
      </c>
      <c r="D16" s="149">
        <v>240</v>
      </c>
      <c r="E16" s="118">
        <v>1</v>
      </c>
      <c r="F16" s="88">
        <v>0</v>
      </c>
      <c r="G16" s="129">
        <f t="shared" ref="G16:G18" si="0">D16-(D16*F16)</f>
        <v>240</v>
      </c>
    </row>
    <row r="17" spans="1:7" ht="32.25" customHeight="1" thickBot="1">
      <c r="A17" s="117">
        <v>6</v>
      </c>
      <c r="B17" s="144" t="s">
        <v>288</v>
      </c>
      <c r="C17" s="118" t="s">
        <v>284</v>
      </c>
      <c r="D17" s="149">
        <v>250</v>
      </c>
      <c r="E17" s="118">
        <v>1</v>
      </c>
      <c r="F17" s="88">
        <v>0</v>
      </c>
      <c r="G17" s="129">
        <f t="shared" si="0"/>
        <v>250</v>
      </c>
    </row>
    <row r="18" spans="1:7" ht="32.25" customHeight="1" thickBot="1">
      <c r="A18" s="117">
        <v>7</v>
      </c>
      <c r="B18" s="144" t="s">
        <v>289</v>
      </c>
      <c r="C18" s="118" t="s">
        <v>284</v>
      </c>
      <c r="D18" s="149">
        <v>17.739999999999998</v>
      </c>
      <c r="E18" s="118">
        <v>1</v>
      </c>
      <c r="F18" s="88">
        <v>0</v>
      </c>
      <c r="G18" s="129">
        <f t="shared" si="0"/>
        <v>17.739999999999998</v>
      </c>
    </row>
    <row r="19" spans="1:7" ht="32.25" customHeight="1" thickBot="1">
      <c r="A19" s="117">
        <v>8</v>
      </c>
      <c r="B19" s="144" t="s">
        <v>290</v>
      </c>
      <c r="C19" s="118" t="s">
        <v>284</v>
      </c>
      <c r="D19" s="149">
        <v>111.62</v>
      </c>
      <c r="E19" s="118">
        <v>1</v>
      </c>
      <c r="F19" s="88">
        <v>0</v>
      </c>
      <c r="G19" s="129">
        <f t="shared" ref="G19:G76" si="1">D19-(D19*F19)</f>
        <v>111.62</v>
      </c>
    </row>
    <row r="20" spans="1:7" ht="32.25" customHeight="1" thickBot="1">
      <c r="A20" s="117">
        <v>9</v>
      </c>
      <c r="B20" s="144" t="s">
        <v>291</v>
      </c>
      <c r="C20" s="118" t="s">
        <v>284</v>
      </c>
      <c r="D20" s="149">
        <v>123</v>
      </c>
      <c r="E20" s="118">
        <v>1</v>
      </c>
      <c r="F20" s="88">
        <v>0</v>
      </c>
      <c r="G20" s="129">
        <f t="shared" si="1"/>
        <v>123</v>
      </c>
    </row>
    <row r="21" spans="1:7" ht="32.25" customHeight="1" thickBot="1">
      <c r="A21" s="117">
        <v>10</v>
      </c>
      <c r="B21" s="144" t="s">
        <v>292</v>
      </c>
      <c r="C21" s="118" t="s">
        <v>284</v>
      </c>
      <c r="D21" s="149">
        <v>129.85</v>
      </c>
      <c r="E21" s="118">
        <v>1</v>
      </c>
      <c r="F21" s="88">
        <v>0</v>
      </c>
      <c r="G21" s="129">
        <f t="shared" ref="G21:G26" si="2">D21-(D21*F21)</f>
        <v>129.85</v>
      </c>
    </row>
    <row r="22" spans="1:7" ht="32.25" customHeight="1" thickBot="1">
      <c r="A22" s="117">
        <v>11</v>
      </c>
      <c r="B22" s="144" t="s">
        <v>364</v>
      </c>
      <c r="C22" s="118" t="s">
        <v>284</v>
      </c>
      <c r="D22" s="150">
        <v>102.51</v>
      </c>
      <c r="E22" s="118">
        <v>1</v>
      </c>
      <c r="F22" s="88">
        <v>0</v>
      </c>
      <c r="G22" s="129">
        <f t="shared" si="2"/>
        <v>102.51</v>
      </c>
    </row>
    <row r="23" spans="1:7" ht="32.25" customHeight="1" thickBot="1">
      <c r="A23" s="117">
        <v>12</v>
      </c>
      <c r="B23" s="145" t="s">
        <v>365</v>
      </c>
      <c r="C23" s="118" t="s">
        <v>284</v>
      </c>
      <c r="D23" s="151">
        <v>119.75</v>
      </c>
      <c r="E23" s="118">
        <v>1</v>
      </c>
      <c r="F23" s="88">
        <v>0</v>
      </c>
      <c r="G23" s="129">
        <f t="shared" si="2"/>
        <v>119.75</v>
      </c>
    </row>
    <row r="24" spans="1:7" ht="32.25" customHeight="1" thickBot="1">
      <c r="A24" s="117">
        <v>13</v>
      </c>
      <c r="B24" s="146" t="s">
        <v>293</v>
      </c>
      <c r="C24" s="118" t="s">
        <v>284</v>
      </c>
      <c r="D24" s="150">
        <v>133.63</v>
      </c>
      <c r="E24" s="118">
        <v>1</v>
      </c>
      <c r="F24" s="88">
        <v>0</v>
      </c>
      <c r="G24" s="129">
        <f t="shared" si="2"/>
        <v>133.63</v>
      </c>
    </row>
    <row r="25" spans="1:7" ht="32.25" customHeight="1" thickBot="1">
      <c r="A25" s="117">
        <v>14</v>
      </c>
      <c r="B25" s="144" t="s">
        <v>366</v>
      </c>
      <c r="C25" s="118" t="s">
        <v>284</v>
      </c>
      <c r="D25" s="149">
        <v>43.8</v>
      </c>
      <c r="E25" s="118">
        <v>1</v>
      </c>
      <c r="F25" s="88">
        <v>0</v>
      </c>
      <c r="G25" s="129">
        <f t="shared" si="2"/>
        <v>43.8</v>
      </c>
    </row>
    <row r="26" spans="1:7" ht="32.25" customHeight="1" thickBot="1">
      <c r="A26" s="117">
        <v>15</v>
      </c>
      <c r="B26" s="144" t="s">
        <v>294</v>
      </c>
      <c r="C26" s="118" t="s">
        <v>284</v>
      </c>
      <c r="D26" s="149">
        <v>209.66</v>
      </c>
      <c r="E26" s="118">
        <v>1</v>
      </c>
      <c r="F26" s="88">
        <v>0</v>
      </c>
      <c r="G26" s="129">
        <f t="shared" si="2"/>
        <v>209.66</v>
      </c>
    </row>
    <row r="27" spans="1:7" ht="32.25" customHeight="1" thickBot="1">
      <c r="A27" s="117">
        <v>16</v>
      </c>
      <c r="B27" s="144" t="s">
        <v>295</v>
      </c>
      <c r="C27" s="118" t="s">
        <v>284</v>
      </c>
      <c r="D27" s="149">
        <v>314.5</v>
      </c>
      <c r="E27" s="118">
        <v>1</v>
      </c>
      <c r="F27" s="88">
        <v>0</v>
      </c>
      <c r="G27" s="129">
        <f t="shared" si="1"/>
        <v>314.5</v>
      </c>
    </row>
    <row r="28" spans="1:7" ht="32.25" customHeight="1" thickBot="1">
      <c r="A28" s="117">
        <v>17</v>
      </c>
      <c r="B28" s="144" t="s">
        <v>367</v>
      </c>
      <c r="C28" s="118" t="s">
        <v>284</v>
      </c>
      <c r="D28" s="149">
        <v>401.18</v>
      </c>
      <c r="E28" s="118">
        <v>1</v>
      </c>
      <c r="F28" s="88">
        <v>0</v>
      </c>
      <c r="G28" s="129">
        <f t="shared" si="1"/>
        <v>401.18</v>
      </c>
    </row>
    <row r="29" spans="1:7" ht="32.25" customHeight="1" thickBot="1">
      <c r="A29" s="117">
        <v>18</v>
      </c>
      <c r="B29" s="144" t="s">
        <v>296</v>
      </c>
      <c r="C29" s="118" t="s">
        <v>284</v>
      </c>
      <c r="D29" s="149">
        <v>278.2</v>
      </c>
      <c r="E29" s="118">
        <v>1</v>
      </c>
      <c r="F29" s="88">
        <v>0</v>
      </c>
      <c r="G29" s="129">
        <f t="shared" si="1"/>
        <v>278.2</v>
      </c>
    </row>
    <row r="30" spans="1:7" ht="32.25" customHeight="1" thickBot="1">
      <c r="A30" s="117">
        <v>19</v>
      </c>
      <c r="B30" s="144" t="s">
        <v>297</v>
      </c>
      <c r="C30" s="118" t="s">
        <v>284</v>
      </c>
      <c r="D30" s="149">
        <v>417.31</v>
      </c>
      <c r="E30" s="118">
        <v>1</v>
      </c>
      <c r="F30" s="88">
        <v>0</v>
      </c>
      <c r="G30" s="129">
        <f t="shared" si="1"/>
        <v>417.31</v>
      </c>
    </row>
    <row r="31" spans="1:7" ht="32.25" customHeight="1" thickBot="1">
      <c r="A31" s="117">
        <v>20</v>
      </c>
      <c r="B31" s="144" t="s">
        <v>298</v>
      </c>
      <c r="C31" s="118" t="s">
        <v>284</v>
      </c>
      <c r="D31" s="149">
        <v>532.22</v>
      </c>
      <c r="E31" s="118">
        <v>1</v>
      </c>
      <c r="F31" s="88">
        <v>0</v>
      </c>
      <c r="G31" s="129">
        <f t="shared" si="1"/>
        <v>532.22</v>
      </c>
    </row>
    <row r="32" spans="1:7" ht="32.25" customHeight="1" thickBot="1">
      <c r="A32" s="117">
        <v>21</v>
      </c>
      <c r="B32" s="144" t="s">
        <v>299</v>
      </c>
      <c r="C32" s="118" t="s">
        <v>284</v>
      </c>
      <c r="D32" s="149">
        <v>143.9</v>
      </c>
      <c r="E32" s="118">
        <v>1</v>
      </c>
      <c r="F32" s="88">
        <v>0</v>
      </c>
      <c r="G32" s="129">
        <f t="shared" si="1"/>
        <v>143.9</v>
      </c>
    </row>
    <row r="33" spans="1:7" ht="32.25" customHeight="1" thickBot="1">
      <c r="A33" s="117">
        <v>22</v>
      </c>
      <c r="B33" s="144" t="s">
        <v>300</v>
      </c>
      <c r="C33" s="118" t="s">
        <v>284</v>
      </c>
      <c r="D33" s="149">
        <v>358.85</v>
      </c>
      <c r="E33" s="118">
        <v>1</v>
      </c>
      <c r="F33" s="88">
        <v>0</v>
      </c>
      <c r="G33" s="129">
        <f t="shared" si="1"/>
        <v>358.85</v>
      </c>
    </row>
    <row r="34" spans="1:7" ht="32.25" customHeight="1" thickBot="1">
      <c r="A34" s="117">
        <v>23</v>
      </c>
      <c r="B34" s="144" t="s">
        <v>301</v>
      </c>
      <c r="C34" s="118" t="s">
        <v>284</v>
      </c>
      <c r="D34" s="149">
        <v>457.63</v>
      </c>
      <c r="E34" s="118">
        <v>1</v>
      </c>
      <c r="F34" s="88">
        <v>0</v>
      </c>
      <c r="G34" s="129">
        <f t="shared" si="1"/>
        <v>457.63</v>
      </c>
    </row>
    <row r="35" spans="1:7" ht="32.25" customHeight="1" thickBot="1">
      <c r="A35" s="117">
        <v>24</v>
      </c>
      <c r="B35" s="144" t="s">
        <v>302</v>
      </c>
      <c r="C35" s="118" t="s">
        <v>284</v>
      </c>
      <c r="D35" s="149">
        <v>316.51</v>
      </c>
      <c r="E35" s="118">
        <v>1</v>
      </c>
      <c r="F35" s="88">
        <v>0</v>
      </c>
      <c r="G35" s="129">
        <f t="shared" si="1"/>
        <v>316.51</v>
      </c>
    </row>
    <row r="36" spans="1:7" ht="32.25" customHeight="1" thickBot="1">
      <c r="A36" s="117">
        <v>25</v>
      </c>
      <c r="B36" s="144" t="s">
        <v>303</v>
      </c>
      <c r="C36" s="118" t="s">
        <v>284</v>
      </c>
      <c r="D36" s="149">
        <v>475.77</v>
      </c>
      <c r="E36" s="118">
        <v>1</v>
      </c>
      <c r="F36" s="88">
        <v>0</v>
      </c>
      <c r="G36" s="129">
        <f t="shared" si="1"/>
        <v>475.77</v>
      </c>
    </row>
    <row r="37" spans="1:7" ht="32.25" customHeight="1" thickBot="1">
      <c r="A37" s="117">
        <v>26</v>
      </c>
      <c r="B37" s="144" t="s">
        <v>304</v>
      </c>
      <c r="C37" s="118" t="s">
        <v>284</v>
      </c>
      <c r="D37" s="149">
        <v>606.80999999999995</v>
      </c>
      <c r="E37" s="118">
        <v>1</v>
      </c>
      <c r="F37" s="88">
        <v>0</v>
      </c>
      <c r="G37" s="129">
        <f t="shared" si="1"/>
        <v>606.80999999999995</v>
      </c>
    </row>
    <row r="38" spans="1:7" ht="32.25" customHeight="1" thickBot="1">
      <c r="A38" s="117">
        <v>27</v>
      </c>
      <c r="B38" s="144" t="s">
        <v>305</v>
      </c>
      <c r="C38" s="118" t="s">
        <v>284</v>
      </c>
      <c r="D38" s="149">
        <v>423.36</v>
      </c>
      <c r="E38" s="118">
        <v>1</v>
      </c>
      <c r="F38" s="88">
        <v>0</v>
      </c>
      <c r="G38" s="129">
        <f t="shared" si="1"/>
        <v>423.36</v>
      </c>
    </row>
    <row r="39" spans="1:7" ht="32.25" customHeight="1" thickBot="1">
      <c r="A39" s="117">
        <v>28</v>
      </c>
      <c r="B39" s="144" t="s">
        <v>368</v>
      </c>
      <c r="C39" s="118" t="s">
        <v>284</v>
      </c>
      <c r="D39" s="149">
        <v>540.29</v>
      </c>
      <c r="E39" s="118">
        <v>1</v>
      </c>
      <c r="F39" s="88">
        <v>0</v>
      </c>
      <c r="G39" s="129">
        <f t="shared" si="1"/>
        <v>540.29</v>
      </c>
    </row>
    <row r="40" spans="1:7" ht="32.25" customHeight="1" thickBot="1">
      <c r="A40" s="117">
        <v>29</v>
      </c>
      <c r="B40" s="144" t="s">
        <v>306</v>
      </c>
      <c r="C40" s="118" t="s">
        <v>284</v>
      </c>
      <c r="D40" s="149">
        <v>560.44000000000005</v>
      </c>
      <c r="E40" s="118">
        <v>1</v>
      </c>
      <c r="F40" s="88">
        <v>0</v>
      </c>
      <c r="G40" s="129">
        <f>D40-(D40*F40)</f>
        <v>560.44000000000005</v>
      </c>
    </row>
    <row r="41" spans="1:7" ht="32.25" customHeight="1" thickBot="1">
      <c r="A41" s="117">
        <v>30</v>
      </c>
      <c r="B41" s="144" t="s">
        <v>307</v>
      </c>
      <c r="C41" s="118" t="s">
        <v>284</v>
      </c>
      <c r="D41" s="149">
        <v>715.68</v>
      </c>
      <c r="E41" s="118">
        <v>1</v>
      </c>
      <c r="F41" s="88">
        <v>0</v>
      </c>
      <c r="G41" s="129">
        <f t="shared" si="1"/>
        <v>715.68</v>
      </c>
    </row>
    <row r="42" spans="1:7" ht="32.25" customHeight="1" thickBot="1">
      <c r="A42" s="117">
        <v>31</v>
      </c>
      <c r="B42" s="144" t="s">
        <v>369</v>
      </c>
      <c r="C42" s="118" t="s">
        <v>284</v>
      </c>
      <c r="D42" s="149">
        <v>374.5</v>
      </c>
      <c r="E42" s="118">
        <v>1</v>
      </c>
      <c r="F42" s="88">
        <v>0</v>
      </c>
      <c r="G42" s="129">
        <f t="shared" si="1"/>
        <v>374.5</v>
      </c>
    </row>
    <row r="43" spans="1:7" ht="32.25" customHeight="1" thickBot="1">
      <c r="A43" s="117">
        <v>32</v>
      </c>
      <c r="B43" s="144" t="s">
        <v>370</v>
      </c>
      <c r="C43" s="118" t="s">
        <v>284</v>
      </c>
      <c r="D43" s="149">
        <v>480.18</v>
      </c>
      <c r="E43" s="118">
        <v>1</v>
      </c>
      <c r="F43" s="88">
        <v>0</v>
      </c>
      <c r="G43" s="129">
        <f t="shared" si="1"/>
        <v>480.18</v>
      </c>
    </row>
    <row r="44" spans="1:7" ht="32.25" customHeight="1" thickBot="1">
      <c r="A44" s="117">
        <v>33</v>
      </c>
      <c r="B44" s="144" t="s">
        <v>371</v>
      </c>
      <c r="C44" s="118" t="s">
        <v>284</v>
      </c>
      <c r="D44" s="149">
        <v>358.85</v>
      </c>
      <c r="E44" s="118">
        <v>1</v>
      </c>
      <c r="F44" s="88">
        <v>0</v>
      </c>
      <c r="G44" s="129">
        <f t="shared" si="1"/>
        <v>358.85</v>
      </c>
    </row>
    <row r="45" spans="1:7" ht="32.25" customHeight="1" thickBot="1">
      <c r="A45" s="117">
        <v>34</v>
      </c>
      <c r="B45" s="144" t="s">
        <v>308</v>
      </c>
      <c r="C45" s="118" t="s">
        <v>284</v>
      </c>
      <c r="D45" s="149">
        <v>100.8</v>
      </c>
      <c r="E45" s="118">
        <v>1</v>
      </c>
      <c r="F45" s="88">
        <v>0</v>
      </c>
      <c r="G45" s="129">
        <f t="shared" si="1"/>
        <v>100.8</v>
      </c>
    </row>
    <row r="46" spans="1:7" ht="32.25" customHeight="1" thickBot="1">
      <c r="A46" s="117">
        <v>35</v>
      </c>
      <c r="B46" s="144" t="s">
        <v>309</v>
      </c>
      <c r="C46" s="118" t="s">
        <v>284</v>
      </c>
      <c r="D46" s="149">
        <v>131.04</v>
      </c>
      <c r="E46" s="118">
        <v>1</v>
      </c>
      <c r="F46" s="88">
        <v>0</v>
      </c>
      <c r="G46" s="129">
        <f t="shared" si="1"/>
        <v>131.04</v>
      </c>
    </row>
    <row r="47" spans="1:7" ht="32.25" customHeight="1" thickBot="1">
      <c r="A47" s="117">
        <v>36</v>
      </c>
      <c r="B47" s="144" t="s">
        <v>310</v>
      </c>
      <c r="C47" s="118" t="s">
        <v>284</v>
      </c>
      <c r="D47" s="149">
        <v>36.29</v>
      </c>
      <c r="E47" s="118">
        <v>1</v>
      </c>
      <c r="F47" s="88">
        <v>0</v>
      </c>
      <c r="G47" s="129">
        <f t="shared" si="1"/>
        <v>36.29</v>
      </c>
    </row>
    <row r="48" spans="1:7" ht="32.25" customHeight="1" thickBot="1">
      <c r="A48" s="117">
        <v>37</v>
      </c>
      <c r="B48" s="144" t="s">
        <v>311</v>
      </c>
      <c r="C48" s="118" t="s">
        <v>284</v>
      </c>
      <c r="D48" s="149">
        <v>40.32</v>
      </c>
      <c r="E48" s="118">
        <v>1</v>
      </c>
      <c r="F48" s="88">
        <v>0</v>
      </c>
      <c r="G48" s="129">
        <f t="shared" si="1"/>
        <v>40.32</v>
      </c>
    </row>
    <row r="49" spans="1:7" ht="32.25" customHeight="1" thickBot="1">
      <c r="A49" s="117">
        <v>38</v>
      </c>
      <c r="B49" s="144" t="s">
        <v>312</v>
      </c>
      <c r="C49" s="118" t="s">
        <v>284</v>
      </c>
      <c r="D49" s="149">
        <v>50.4</v>
      </c>
      <c r="E49" s="118">
        <v>1</v>
      </c>
      <c r="F49" s="88">
        <v>0</v>
      </c>
      <c r="G49" s="129">
        <f t="shared" si="1"/>
        <v>50.4</v>
      </c>
    </row>
    <row r="50" spans="1:7" ht="32.25" customHeight="1" thickBot="1">
      <c r="A50" s="117">
        <v>39</v>
      </c>
      <c r="B50" s="144" t="s">
        <v>313</v>
      </c>
      <c r="C50" s="118" t="s">
        <v>284</v>
      </c>
      <c r="D50" s="149">
        <v>120.96</v>
      </c>
      <c r="E50" s="118">
        <v>1</v>
      </c>
      <c r="F50" s="88">
        <v>0</v>
      </c>
      <c r="G50" s="129">
        <f t="shared" si="1"/>
        <v>120.96</v>
      </c>
    </row>
    <row r="51" spans="1:7" ht="32.25" customHeight="1" thickBot="1">
      <c r="A51" s="117">
        <v>40</v>
      </c>
      <c r="B51" s="144" t="s">
        <v>314</v>
      </c>
      <c r="C51" s="118" t="s">
        <v>284</v>
      </c>
      <c r="D51" s="149">
        <v>143.13999999999999</v>
      </c>
      <c r="E51" s="118">
        <v>1</v>
      </c>
      <c r="F51" s="88">
        <v>0</v>
      </c>
      <c r="G51" s="129">
        <f>D51-(D51*F51)</f>
        <v>143.13999999999999</v>
      </c>
    </row>
    <row r="52" spans="1:7" ht="32.25" customHeight="1" thickBot="1">
      <c r="A52" s="117">
        <v>41</v>
      </c>
      <c r="B52" s="144" t="s">
        <v>372</v>
      </c>
      <c r="C52" s="118" t="s">
        <v>284</v>
      </c>
      <c r="D52" s="149">
        <v>170</v>
      </c>
      <c r="E52" s="118">
        <v>1</v>
      </c>
      <c r="F52" s="88">
        <v>0</v>
      </c>
      <c r="G52" s="129">
        <f t="shared" si="1"/>
        <v>170</v>
      </c>
    </row>
    <row r="53" spans="1:7" ht="32.25" customHeight="1" thickBot="1">
      <c r="A53" s="117">
        <v>42</v>
      </c>
      <c r="B53" s="144" t="s">
        <v>315</v>
      </c>
      <c r="C53" s="118" t="s">
        <v>284</v>
      </c>
      <c r="D53" s="149">
        <v>162.65</v>
      </c>
      <c r="E53" s="118">
        <v>1</v>
      </c>
      <c r="F53" s="88">
        <v>0</v>
      </c>
      <c r="G53" s="129">
        <f t="shared" si="1"/>
        <v>162.65</v>
      </c>
    </row>
    <row r="54" spans="1:7" ht="32.25" customHeight="1" thickBot="1">
      <c r="A54" s="117">
        <v>43</v>
      </c>
      <c r="B54" s="144" t="s">
        <v>373</v>
      </c>
      <c r="C54" s="118" t="s">
        <v>284</v>
      </c>
      <c r="D54" s="149">
        <v>220</v>
      </c>
      <c r="E54" s="118">
        <v>1</v>
      </c>
      <c r="F54" s="88">
        <v>0</v>
      </c>
      <c r="G54" s="129">
        <f t="shared" si="1"/>
        <v>220</v>
      </c>
    </row>
    <row r="55" spans="1:7" ht="32.25" customHeight="1" thickBot="1">
      <c r="A55" s="117">
        <v>44</v>
      </c>
      <c r="B55" s="144" t="s">
        <v>316</v>
      </c>
      <c r="C55" s="118" t="s">
        <v>284</v>
      </c>
      <c r="D55" s="149">
        <v>295</v>
      </c>
      <c r="E55" s="118">
        <v>1</v>
      </c>
      <c r="F55" s="88">
        <v>0</v>
      </c>
      <c r="G55" s="129">
        <f t="shared" si="1"/>
        <v>295</v>
      </c>
    </row>
    <row r="56" spans="1:7" ht="32.25" customHeight="1" thickBot="1">
      <c r="A56" s="117">
        <v>45</v>
      </c>
      <c r="B56" s="144" t="s">
        <v>317</v>
      </c>
      <c r="C56" s="118" t="s">
        <v>284</v>
      </c>
      <c r="D56" s="149">
        <v>43.8</v>
      </c>
      <c r="E56" s="118">
        <v>1</v>
      </c>
      <c r="F56" s="88">
        <v>0</v>
      </c>
      <c r="G56" s="129">
        <f t="shared" si="1"/>
        <v>43.8</v>
      </c>
    </row>
    <row r="57" spans="1:7" ht="32.25" customHeight="1" thickBot="1">
      <c r="A57" s="117">
        <v>46</v>
      </c>
      <c r="B57" s="144" t="s">
        <v>318</v>
      </c>
      <c r="C57" s="118" t="s">
        <v>284</v>
      </c>
      <c r="D57" s="149">
        <v>337.14</v>
      </c>
      <c r="E57" s="118">
        <v>1</v>
      </c>
      <c r="F57" s="88">
        <v>0</v>
      </c>
      <c r="G57" s="129">
        <f t="shared" si="1"/>
        <v>337.14</v>
      </c>
    </row>
    <row r="58" spans="1:7" ht="32.25" customHeight="1" thickBot="1">
      <c r="A58" s="117">
        <v>47</v>
      </c>
      <c r="B58" s="143" t="s">
        <v>319</v>
      </c>
      <c r="C58" s="118" t="s">
        <v>284</v>
      </c>
      <c r="D58" s="148">
        <v>220</v>
      </c>
      <c r="E58" s="118">
        <v>1</v>
      </c>
      <c r="F58" s="88">
        <v>0</v>
      </c>
      <c r="G58" s="129">
        <f t="shared" si="1"/>
        <v>220</v>
      </c>
    </row>
    <row r="59" spans="1:7" ht="32.25" customHeight="1" thickBot="1">
      <c r="A59" s="117">
        <v>48</v>
      </c>
      <c r="B59" s="144" t="s">
        <v>320</v>
      </c>
      <c r="C59" s="118" t="s">
        <v>284</v>
      </c>
      <c r="D59" s="149">
        <v>280</v>
      </c>
      <c r="E59" s="118">
        <v>1</v>
      </c>
      <c r="F59" s="88">
        <v>0</v>
      </c>
      <c r="G59" s="129">
        <f t="shared" si="1"/>
        <v>280</v>
      </c>
    </row>
    <row r="60" spans="1:7" ht="32.25" customHeight="1" thickBot="1">
      <c r="A60" s="117">
        <v>49</v>
      </c>
      <c r="B60" s="144" t="s">
        <v>321</v>
      </c>
      <c r="C60" s="118" t="s">
        <v>284</v>
      </c>
      <c r="D60" s="149">
        <v>295</v>
      </c>
      <c r="E60" s="118">
        <v>1</v>
      </c>
      <c r="F60" s="88">
        <v>0</v>
      </c>
      <c r="G60" s="129">
        <f t="shared" si="1"/>
        <v>295</v>
      </c>
    </row>
    <row r="61" spans="1:7" ht="32.25" customHeight="1" thickBot="1">
      <c r="A61" s="117">
        <v>50</v>
      </c>
      <c r="B61" s="144" t="s">
        <v>374</v>
      </c>
      <c r="C61" s="118" t="s">
        <v>284</v>
      </c>
      <c r="D61" s="149">
        <v>310</v>
      </c>
      <c r="E61" s="118">
        <v>1</v>
      </c>
      <c r="F61" s="88">
        <v>0</v>
      </c>
      <c r="G61" s="129">
        <f t="shared" si="1"/>
        <v>310</v>
      </c>
    </row>
    <row r="62" spans="1:7" ht="32.25" customHeight="1" thickBot="1">
      <c r="A62" s="117">
        <v>51</v>
      </c>
      <c r="B62" s="144" t="s">
        <v>375</v>
      </c>
      <c r="C62" s="118" t="s">
        <v>284</v>
      </c>
      <c r="D62" s="149">
        <v>290</v>
      </c>
      <c r="E62" s="118">
        <v>1</v>
      </c>
      <c r="F62" s="88">
        <v>0</v>
      </c>
      <c r="G62" s="129">
        <f t="shared" si="1"/>
        <v>290</v>
      </c>
    </row>
    <row r="63" spans="1:7" ht="32.25" customHeight="1" thickBot="1">
      <c r="A63" s="117">
        <v>52</v>
      </c>
      <c r="B63" s="144" t="s">
        <v>376</v>
      </c>
      <c r="C63" s="118" t="s">
        <v>284</v>
      </c>
      <c r="D63" s="149">
        <v>190</v>
      </c>
      <c r="E63" s="118">
        <v>1</v>
      </c>
      <c r="F63" s="88">
        <v>0</v>
      </c>
      <c r="G63" s="129">
        <f t="shared" si="1"/>
        <v>190</v>
      </c>
    </row>
    <row r="64" spans="1:7" ht="32.25" customHeight="1" thickBot="1">
      <c r="A64" s="117">
        <v>53</v>
      </c>
      <c r="B64" s="144" t="s">
        <v>322</v>
      </c>
      <c r="C64" s="118" t="s">
        <v>284</v>
      </c>
      <c r="D64" s="149">
        <v>98.88</v>
      </c>
      <c r="E64" s="118">
        <v>1</v>
      </c>
      <c r="F64" s="88">
        <v>0</v>
      </c>
      <c r="G64" s="129">
        <f t="shared" si="1"/>
        <v>98.88</v>
      </c>
    </row>
    <row r="65" spans="1:7" ht="32.25" customHeight="1" thickBot="1">
      <c r="A65" s="117">
        <v>54</v>
      </c>
      <c r="B65" s="144" t="s">
        <v>323</v>
      </c>
      <c r="C65" s="118" t="s">
        <v>284</v>
      </c>
      <c r="D65" s="149">
        <v>60</v>
      </c>
      <c r="E65" s="118">
        <v>1</v>
      </c>
      <c r="F65" s="88">
        <v>0</v>
      </c>
      <c r="G65" s="129">
        <f t="shared" si="1"/>
        <v>60</v>
      </c>
    </row>
    <row r="66" spans="1:7" ht="32.25" customHeight="1" thickBot="1">
      <c r="A66" s="117">
        <v>55</v>
      </c>
      <c r="B66" s="144" t="s">
        <v>324</v>
      </c>
      <c r="C66" s="118" t="s">
        <v>284</v>
      </c>
      <c r="D66" s="149">
        <v>94.8</v>
      </c>
      <c r="E66" s="118">
        <v>1</v>
      </c>
      <c r="F66" s="88">
        <v>0</v>
      </c>
      <c r="G66" s="129">
        <f t="shared" si="1"/>
        <v>94.8</v>
      </c>
    </row>
    <row r="67" spans="1:7" ht="32.25" customHeight="1" thickBot="1">
      <c r="A67" s="117">
        <v>56</v>
      </c>
      <c r="B67" s="144" t="s">
        <v>377</v>
      </c>
      <c r="C67" s="118" t="s">
        <v>284</v>
      </c>
      <c r="D67" s="149">
        <v>60</v>
      </c>
      <c r="E67" s="118">
        <v>1</v>
      </c>
      <c r="F67" s="88">
        <v>0</v>
      </c>
      <c r="G67" s="129">
        <f t="shared" si="1"/>
        <v>60</v>
      </c>
    </row>
    <row r="68" spans="1:7" ht="32.25" customHeight="1" thickBot="1">
      <c r="A68" s="117">
        <v>57</v>
      </c>
      <c r="B68" s="144" t="s">
        <v>378</v>
      </c>
      <c r="C68" s="118" t="s">
        <v>284</v>
      </c>
      <c r="D68" s="149">
        <v>94.8</v>
      </c>
      <c r="E68" s="118">
        <v>1</v>
      </c>
      <c r="F68" s="88">
        <v>0</v>
      </c>
      <c r="G68" s="129">
        <f t="shared" si="1"/>
        <v>94.8</v>
      </c>
    </row>
    <row r="69" spans="1:7" ht="32.25" customHeight="1" thickBot="1">
      <c r="A69" s="117">
        <v>58</v>
      </c>
      <c r="B69" s="144" t="s">
        <v>379</v>
      </c>
      <c r="C69" s="118" t="s">
        <v>284</v>
      </c>
      <c r="D69" s="149">
        <v>150</v>
      </c>
      <c r="E69" s="118">
        <v>1</v>
      </c>
      <c r="F69" s="88">
        <v>0</v>
      </c>
      <c r="G69" s="129">
        <f t="shared" si="1"/>
        <v>150</v>
      </c>
    </row>
    <row r="70" spans="1:7" ht="32.25" customHeight="1" thickBot="1">
      <c r="A70" s="117">
        <v>59</v>
      </c>
      <c r="B70" s="144" t="s">
        <v>325</v>
      </c>
      <c r="C70" s="118" t="s">
        <v>284</v>
      </c>
      <c r="D70" s="149">
        <v>124.14</v>
      </c>
      <c r="E70" s="118">
        <v>1</v>
      </c>
      <c r="F70" s="88">
        <v>0</v>
      </c>
      <c r="G70" s="129">
        <f t="shared" si="1"/>
        <v>124.14</v>
      </c>
    </row>
    <row r="71" spans="1:7" ht="32.25" customHeight="1" thickBot="1">
      <c r="A71" s="117">
        <v>60</v>
      </c>
      <c r="B71" s="144" t="s">
        <v>326</v>
      </c>
      <c r="C71" s="118" t="s">
        <v>284</v>
      </c>
      <c r="D71" s="149">
        <v>136.15</v>
      </c>
      <c r="E71" s="118">
        <v>1</v>
      </c>
      <c r="F71" s="88">
        <v>0</v>
      </c>
      <c r="G71" s="129">
        <f t="shared" si="1"/>
        <v>136.15</v>
      </c>
    </row>
    <row r="72" spans="1:7" ht="32.25" customHeight="1" thickBot="1">
      <c r="A72" s="117">
        <v>61</v>
      </c>
      <c r="B72" s="144" t="s">
        <v>380</v>
      </c>
      <c r="C72" s="118" t="s">
        <v>284</v>
      </c>
      <c r="D72" s="149">
        <v>95</v>
      </c>
      <c r="E72" s="118">
        <v>1</v>
      </c>
      <c r="F72" s="88">
        <v>0</v>
      </c>
      <c r="G72" s="129">
        <f t="shared" si="1"/>
        <v>95</v>
      </c>
    </row>
    <row r="73" spans="1:7" ht="32.25" customHeight="1" thickBot="1">
      <c r="A73" s="117">
        <v>62</v>
      </c>
      <c r="B73" s="144" t="s">
        <v>381</v>
      </c>
      <c r="C73" s="118" t="s">
        <v>284</v>
      </c>
      <c r="D73" s="149">
        <v>118</v>
      </c>
      <c r="E73" s="118">
        <v>1</v>
      </c>
      <c r="F73" s="88">
        <v>0</v>
      </c>
      <c r="G73" s="129">
        <f t="shared" si="1"/>
        <v>118</v>
      </c>
    </row>
    <row r="74" spans="1:7" ht="32.25" customHeight="1" thickBot="1">
      <c r="A74" s="117">
        <v>63</v>
      </c>
      <c r="B74" s="144" t="s">
        <v>382</v>
      </c>
      <c r="C74" s="118" t="s">
        <v>284</v>
      </c>
      <c r="D74" s="149">
        <v>2400</v>
      </c>
      <c r="E74" s="118">
        <v>1</v>
      </c>
      <c r="F74" s="88">
        <v>0</v>
      </c>
      <c r="G74" s="129">
        <f t="shared" si="1"/>
        <v>2400</v>
      </c>
    </row>
    <row r="75" spans="1:7" ht="32.25" customHeight="1" thickBot="1">
      <c r="A75" s="117">
        <v>64</v>
      </c>
      <c r="B75" s="143" t="s">
        <v>383</v>
      </c>
      <c r="C75" s="118" t="s">
        <v>284</v>
      </c>
      <c r="D75" s="148">
        <v>491.98</v>
      </c>
      <c r="E75" s="118">
        <v>1</v>
      </c>
      <c r="F75" s="88">
        <v>0</v>
      </c>
      <c r="G75" s="129">
        <f t="shared" si="1"/>
        <v>491.98</v>
      </c>
    </row>
    <row r="76" spans="1:7" ht="32.25" customHeight="1" thickBot="1">
      <c r="A76" s="117">
        <v>65</v>
      </c>
      <c r="B76" s="144" t="s">
        <v>384</v>
      </c>
      <c r="C76" s="118" t="s">
        <v>284</v>
      </c>
      <c r="D76" s="149">
        <v>464.82</v>
      </c>
      <c r="E76" s="118">
        <v>1</v>
      </c>
      <c r="F76" s="88">
        <v>0</v>
      </c>
      <c r="G76" s="129">
        <f t="shared" si="1"/>
        <v>464.82</v>
      </c>
    </row>
    <row r="77" spans="1:7" ht="32.25" customHeight="1" thickBot="1">
      <c r="A77" s="117">
        <v>66</v>
      </c>
      <c r="B77" s="144" t="s">
        <v>385</v>
      </c>
      <c r="C77" s="118" t="s">
        <v>284</v>
      </c>
      <c r="D77" s="149">
        <v>244.18</v>
      </c>
      <c r="E77" s="118">
        <v>1</v>
      </c>
      <c r="F77" s="88">
        <v>0</v>
      </c>
      <c r="G77" s="129">
        <f t="shared" ref="G77:G107" si="3">D77-(D77*F77)</f>
        <v>244.18</v>
      </c>
    </row>
    <row r="78" spans="1:7" ht="32.25" customHeight="1" thickBot="1">
      <c r="A78" s="117">
        <v>67</v>
      </c>
      <c r="B78" s="144" t="s">
        <v>386</v>
      </c>
      <c r="C78" s="118" t="s">
        <v>284</v>
      </c>
      <c r="D78" s="149">
        <v>259.18</v>
      </c>
      <c r="E78" s="118">
        <v>1</v>
      </c>
      <c r="F78" s="88">
        <v>0</v>
      </c>
      <c r="G78" s="129">
        <f t="shared" si="3"/>
        <v>259.18</v>
      </c>
    </row>
    <row r="79" spans="1:7" ht="32.25" customHeight="1" thickBot="1">
      <c r="A79" s="117">
        <v>68</v>
      </c>
      <c r="B79" s="144" t="s">
        <v>327</v>
      </c>
      <c r="C79" s="118" t="s">
        <v>284</v>
      </c>
      <c r="D79" s="149">
        <v>372.96</v>
      </c>
      <c r="E79" s="118">
        <v>1</v>
      </c>
      <c r="F79" s="88">
        <v>0</v>
      </c>
      <c r="G79" s="129">
        <f t="shared" si="3"/>
        <v>372.96</v>
      </c>
    </row>
    <row r="80" spans="1:7" ht="32.25" customHeight="1" thickBot="1">
      <c r="A80" s="117">
        <v>69</v>
      </c>
      <c r="B80" s="144" t="s">
        <v>387</v>
      </c>
      <c r="C80" s="118" t="s">
        <v>284</v>
      </c>
      <c r="D80" s="149">
        <v>362.88</v>
      </c>
      <c r="E80" s="118">
        <v>1</v>
      </c>
      <c r="F80" s="88">
        <v>0</v>
      </c>
      <c r="G80" s="129">
        <f t="shared" si="3"/>
        <v>362.88</v>
      </c>
    </row>
    <row r="81" spans="1:7" ht="32.25" customHeight="1" thickBot="1">
      <c r="A81" s="117">
        <v>70</v>
      </c>
      <c r="B81" s="144" t="s">
        <v>388</v>
      </c>
      <c r="C81" s="118" t="s">
        <v>284</v>
      </c>
      <c r="D81" s="149">
        <v>358.85</v>
      </c>
      <c r="E81" s="118">
        <v>1</v>
      </c>
      <c r="F81" s="88">
        <v>0</v>
      </c>
      <c r="G81" s="129">
        <f t="shared" si="3"/>
        <v>358.85</v>
      </c>
    </row>
    <row r="82" spans="1:7" ht="32.25" customHeight="1" thickBot="1">
      <c r="A82" s="117">
        <v>71</v>
      </c>
      <c r="B82" s="144" t="s">
        <v>389</v>
      </c>
      <c r="C82" s="118" t="s">
        <v>284</v>
      </c>
      <c r="D82" s="149">
        <v>234.54</v>
      </c>
      <c r="E82" s="118">
        <v>1</v>
      </c>
      <c r="F82" s="88">
        <v>0</v>
      </c>
      <c r="G82" s="129">
        <f t="shared" si="3"/>
        <v>234.54</v>
      </c>
    </row>
    <row r="83" spans="1:7" ht="32.25" customHeight="1" thickBot="1">
      <c r="A83" s="117">
        <v>72</v>
      </c>
      <c r="B83" s="144" t="s">
        <v>390</v>
      </c>
      <c r="C83" s="118" t="s">
        <v>284</v>
      </c>
      <c r="D83" s="149">
        <v>224.92</v>
      </c>
      <c r="E83" s="118">
        <v>1</v>
      </c>
      <c r="F83" s="88">
        <v>0</v>
      </c>
      <c r="G83" s="129">
        <f t="shared" si="3"/>
        <v>224.92</v>
      </c>
    </row>
    <row r="84" spans="1:7" ht="32.25" customHeight="1" thickBot="1">
      <c r="A84" s="117">
        <v>73</v>
      </c>
      <c r="B84" s="144" t="s">
        <v>328</v>
      </c>
      <c r="C84" s="118" t="s">
        <v>284</v>
      </c>
      <c r="D84" s="149">
        <v>254.01</v>
      </c>
      <c r="E84" s="118">
        <v>1</v>
      </c>
      <c r="F84" s="88">
        <v>0</v>
      </c>
      <c r="G84" s="129">
        <f t="shared" si="3"/>
        <v>254.01</v>
      </c>
    </row>
    <row r="85" spans="1:7" ht="32.25" customHeight="1" thickBot="1">
      <c r="A85" s="117">
        <v>74</v>
      </c>
      <c r="B85" s="144" t="s">
        <v>329</v>
      </c>
      <c r="C85" s="118" t="s">
        <v>284</v>
      </c>
      <c r="D85" s="149">
        <v>240.4</v>
      </c>
      <c r="E85" s="118">
        <v>1</v>
      </c>
      <c r="F85" s="88">
        <v>0</v>
      </c>
      <c r="G85" s="129">
        <f t="shared" si="3"/>
        <v>240.4</v>
      </c>
    </row>
    <row r="86" spans="1:7" ht="32.25" customHeight="1" thickBot="1">
      <c r="A86" s="117">
        <v>75</v>
      </c>
      <c r="B86" s="144" t="s">
        <v>330</v>
      </c>
      <c r="C86" s="118" t="s">
        <v>284</v>
      </c>
      <c r="D86" s="149">
        <v>223.4</v>
      </c>
      <c r="E86" s="118">
        <v>1</v>
      </c>
      <c r="F86" s="88">
        <v>0</v>
      </c>
      <c r="G86" s="129">
        <f t="shared" si="3"/>
        <v>223.4</v>
      </c>
    </row>
    <row r="87" spans="1:7" ht="32.25" customHeight="1" thickBot="1">
      <c r="A87" s="117">
        <v>76</v>
      </c>
      <c r="B87" s="144" t="s">
        <v>391</v>
      </c>
      <c r="C87" s="118" t="s">
        <v>284</v>
      </c>
      <c r="D87" s="149">
        <v>181.44</v>
      </c>
      <c r="E87" s="118">
        <v>1</v>
      </c>
      <c r="F87" s="88">
        <v>0</v>
      </c>
      <c r="G87" s="129">
        <f t="shared" si="3"/>
        <v>181.44</v>
      </c>
    </row>
    <row r="88" spans="1:7" ht="32.25" customHeight="1" thickBot="1">
      <c r="A88" s="117">
        <v>77</v>
      </c>
      <c r="B88" s="144" t="s">
        <v>392</v>
      </c>
      <c r="C88" s="118" t="s">
        <v>284</v>
      </c>
      <c r="D88" s="149">
        <v>166.7</v>
      </c>
      <c r="E88" s="118">
        <v>1</v>
      </c>
      <c r="F88" s="88">
        <v>0</v>
      </c>
      <c r="G88" s="129">
        <f t="shared" si="3"/>
        <v>166.7</v>
      </c>
    </row>
    <row r="89" spans="1:7" ht="32.25" customHeight="1" thickBot="1">
      <c r="A89" s="117">
        <v>78</v>
      </c>
      <c r="B89" s="144" t="s">
        <v>331</v>
      </c>
      <c r="C89" s="118" t="s">
        <v>284</v>
      </c>
      <c r="D89" s="149">
        <v>100.8</v>
      </c>
      <c r="E89" s="118">
        <v>1</v>
      </c>
      <c r="F89" s="88">
        <v>0</v>
      </c>
      <c r="G89" s="129">
        <f t="shared" si="3"/>
        <v>100.8</v>
      </c>
    </row>
    <row r="90" spans="1:7" ht="32.25" customHeight="1" thickBot="1">
      <c r="A90" s="117">
        <v>79</v>
      </c>
      <c r="B90" s="144" t="s">
        <v>332</v>
      </c>
      <c r="C90" s="118" t="s">
        <v>284</v>
      </c>
      <c r="D90" s="149">
        <v>100.8</v>
      </c>
      <c r="E90" s="118">
        <v>1</v>
      </c>
      <c r="F90" s="88">
        <v>0</v>
      </c>
      <c r="G90" s="129">
        <f t="shared" si="3"/>
        <v>100.8</v>
      </c>
    </row>
    <row r="91" spans="1:7" ht="32.25" customHeight="1" thickBot="1">
      <c r="A91" s="117">
        <v>80</v>
      </c>
      <c r="B91" s="144" t="s">
        <v>333</v>
      </c>
      <c r="C91" s="118" t="s">
        <v>284</v>
      </c>
      <c r="D91" s="149">
        <v>183.45</v>
      </c>
      <c r="E91" s="118">
        <v>1</v>
      </c>
      <c r="F91" s="88">
        <v>0</v>
      </c>
      <c r="G91" s="129">
        <f t="shared" si="3"/>
        <v>183.45</v>
      </c>
    </row>
    <row r="92" spans="1:7" ht="32.25" customHeight="1" thickBot="1">
      <c r="A92" s="117">
        <v>81</v>
      </c>
      <c r="B92" s="144" t="s">
        <v>334</v>
      </c>
      <c r="C92" s="118" t="s">
        <v>284</v>
      </c>
      <c r="D92" s="149">
        <v>163.29</v>
      </c>
      <c r="E92" s="118">
        <v>1</v>
      </c>
      <c r="F92" s="88">
        <v>0</v>
      </c>
      <c r="G92" s="129">
        <f t="shared" si="3"/>
        <v>163.29</v>
      </c>
    </row>
    <row r="93" spans="1:7" ht="32.25" customHeight="1" thickBot="1">
      <c r="A93" s="117">
        <v>82</v>
      </c>
      <c r="B93" s="144" t="s">
        <v>335</v>
      </c>
      <c r="C93" s="118" t="s">
        <v>284</v>
      </c>
      <c r="D93" s="149">
        <v>567</v>
      </c>
      <c r="E93" s="118">
        <v>1</v>
      </c>
      <c r="F93" s="88">
        <v>0</v>
      </c>
      <c r="G93" s="129">
        <f t="shared" si="3"/>
        <v>567</v>
      </c>
    </row>
    <row r="94" spans="1:7" ht="32.25" customHeight="1" thickBot="1">
      <c r="A94" s="117">
        <v>83</v>
      </c>
      <c r="B94" s="144" t="s">
        <v>336</v>
      </c>
      <c r="C94" s="118" t="s">
        <v>284</v>
      </c>
      <c r="D94" s="149">
        <v>401.63</v>
      </c>
      <c r="E94" s="118">
        <v>1</v>
      </c>
      <c r="F94" s="88">
        <v>0</v>
      </c>
      <c r="G94" s="129">
        <f t="shared" si="3"/>
        <v>401.63</v>
      </c>
    </row>
    <row r="95" spans="1:7" ht="32.25" customHeight="1" thickBot="1">
      <c r="A95" s="117">
        <v>84</v>
      </c>
      <c r="B95" s="144" t="s">
        <v>393</v>
      </c>
      <c r="C95" s="118" t="s">
        <v>284</v>
      </c>
      <c r="D95" s="149">
        <v>243.12</v>
      </c>
      <c r="E95" s="118">
        <v>1</v>
      </c>
      <c r="F95" s="88">
        <v>0</v>
      </c>
      <c r="G95" s="129">
        <f t="shared" si="3"/>
        <v>243.12</v>
      </c>
    </row>
    <row r="96" spans="1:7" ht="32.25" customHeight="1" thickBot="1">
      <c r="A96" s="117">
        <v>85</v>
      </c>
      <c r="B96" s="144" t="s">
        <v>394</v>
      </c>
      <c r="C96" s="118" t="s">
        <v>284</v>
      </c>
      <c r="D96" s="149">
        <v>396.9</v>
      </c>
      <c r="E96" s="118">
        <v>1</v>
      </c>
      <c r="F96" s="88">
        <v>0</v>
      </c>
      <c r="G96" s="129">
        <f t="shared" si="3"/>
        <v>396.9</v>
      </c>
    </row>
    <row r="97" spans="1:7" ht="32.25" customHeight="1" thickBot="1">
      <c r="A97" s="117">
        <v>86</v>
      </c>
      <c r="B97" s="144" t="s">
        <v>337</v>
      </c>
      <c r="C97" s="118" t="s">
        <v>284</v>
      </c>
      <c r="D97" s="149">
        <v>387.7</v>
      </c>
      <c r="E97" s="118">
        <v>1</v>
      </c>
      <c r="F97" s="88">
        <v>0</v>
      </c>
      <c r="G97" s="129">
        <f t="shared" si="3"/>
        <v>387.7</v>
      </c>
    </row>
    <row r="98" spans="1:7" ht="32.25" customHeight="1" thickBot="1">
      <c r="A98" s="117">
        <v>87</v>
      </c>
      <c r="B98" s="144" t="s">
        <v>395</v>
      </c>
      <c r="C98" s="118" t="s">
        <v>284</v>
      </c>
      <c r="D98" s="149">
        <v>104.83</v>
      </c>
      <c r="E98" s="118">
        <v>1</v>
      </c>
      <c r="F98" s="88">
        <v>0</v>
      </c>
      <c r="G98" s="129">
        <f t="shared" si="3"/>
        <v>104.83</v>
      </c>
    </row>
    <row r="99" spans="1:7" ht="32.25" customHeight="1" thickBot="1">
      <c r="A99" s="117">
        <v>88</v>
      </c>
      <c r="B99" s="144" t="s">
        <v>338</v>
      </c>
      <c r="C99" s="118" t="s">
        <v>284</v>
      </c>
      <c r="D99" s="149">
        <v>222.48</v>
      </c>
      <c r="E99" s="118">
        <v>1</v>
      </c>
      <c r="F99" s="88">
        <v>0</v>
      </c>
      <c r="G99" s="129">
        <f t="shared" si="3"/>
        <v>222.48</v>
      </c>
    </row>
    <row r="100" spans="1:7" ht="32.25" customHeight="1" thickBot="1">
      <c r="A100" s="117">
        <v>89</v>
      </c>
      <c r="B100" s="144" t="s">
        <v>339</v>
      </c>
      <c r="C100" s="118" t="s">
        <v>284</v>
      </c>
      <c r="D100" s="149">
        <v>57.6</v>
      </c>
      <c r="E100" s="118">
        <v>1</v>
      </c>
      <c r="F100" s="88">
        <v>0</v>
      </c>
      <c r="G100" s="129">
        <f t="shared" si="3"/>
        <v>57.6</v>
      </c>
    </row>
    <row r="101" spans="1:7" ht="32.25" customHeight="1" thickBot="1">
      <c r="A101" s="117">
        <v>90</v>
      </c>
      <c r="B101" s="144" t="s">
        <v>340</v>
      </c>
      <c r="C101" s="118" t="s">
        <v>284</v>
      </c>
      <c r="D101" s="149">
        <v>52.8</v>
      </c>
      <c r="E101" s="118">
        <v>1</v>
      </c>
      <c r="F101" s="88">
        <v>0</v>
      </c>
      <c r="G101" s="129">
        <f t="shared" si="3"/>
        <v>52.8</v>
      </c>
    </row>
    <row r="102" spans="1:7" ht="32.25" customHeight="1" thickBot="1">
      <c r="A102" s="117">
        <v>91</v>
      </c>
      <c r="B102" s="143" t="s">
        <v>341</v>
      </c>
      <c r="C102" s="118" t="s">
        <v>284</v>
      </c>
      <c r="D102" s="148">
        <v>207.9</v>
      </c>
      <c r="E102" s="118">
        <v>1</v>
      </c>
      <c r="F102" s="88">
        <v>0</v>
      </c>
      <c r="G102" s="129">
        <f t="shared" si="3"/>
        <v>207.9</v>
      </c>
    </row>
    <row r="103" spans="1:7" ht="32.25" customHeight="1" thickBot="1">
      <c r="A103" s="117">
        <v>92</v>
      </c>
      <c r="B103" s="144" t="s">
        <v>342</v>
      </c>
      <c r="C103" s="118" t="s">
        <v>284</v>
      </c>
      <c r="D103" s="149">
        <v>152.4</v>
      </c>
      <c r="E103" s="118">
        <v>1</v>
      </c>
      <c r="F103" s="88">
        <v>0</v>
      </c>
      <c r="G103" s="129">
        <f t="shared" si="3"/>
        <v>152.4</v>
      </c>
    </row>
    <row r="104" spans="1:7" ht="32.25" customHeight="1" thickBot="1">
      <c r="A104" s="117">
        <v>93</v>
      </c>
      <c r="B104" s="144" t="s">
        <v>343</v>
      </c>
      <c r="C104" s="118" t="s">
        <v>284</v>
      </c>
      <c r="D104" s="149">
        <v>182.9</v>
      </c>
      <c r="E104" s="118">
        <v>1</v>
      </c>
      <c r="F104" s="88">
        <v>0</v>
      </c>
      <c r="G104" s="129">
        <f t="shared" si="3"/>
        <v>182.9</v>
      </c>
    </row>
    <row r="105" spans="1:7" ht="32.25" customHeight="1" thickBot="1">
      <c r="A105" s="117">
        <v>94</v>
      </c>
      <c r="B105" s="144" t="s">
        <v>344</v>
      </c>
      <c r="C105" s="118" t="s">
        <v>284</v>
      </c>
      <c r="D105" s="149">
        <v>21.6</v>
      </c>
      <c r="E105" s="118">
        <v>1</v>
      </c>
      <c r="F105" s="88">
        <v>0</v>
      </c>
      <c r="G105" s="129">
        <f t="shared" si="3"/>
        <v>21.6</v>
      </c>
    </row>
    <row r="106" spans="1:7" ht="32.25" customHeight="1" thickBot="1">
      <c r="A106" s="117">
        <v>95</v>
      </c>
      <c r="B106" s="144" t="s">
        <v>345</v>
      </c>
      <c r="C106" s="118" t="s">
        <v>284</v>
      </c>
      <c r="D106" s="149">
        <v>35</v>
      </c>
      <c r="E106" s="118">
        <v>1</v>
      </c>
      <c r="F106" s="88">
        <v>0</v>
      </c>
      <c r="G106" s="129">
        <f t="shared" si="3"/>
        <v>35</v>
      </c>
    </row>
    <row r="107" spans="1:7" ht="32.25" customHeight="1" thickBot="1">
      <c r="A107" s="117">
        <v>96</v>
      </c>
      <c r="B107" s="144" t="s">
        <v>346</v>
      </c>
      <c r="C107" s="118" t="s">
        <v>284</v>
      </c>
      <c r="D107" s="149">
        <v>24</v>
      </c>
      <c r="E107" s="118">
        <v>1</v>
      </c>
      <c r="F107" s="88">
        <v>0</v>
      </c>
      <c r="G107" s="129">
        <f t="shared" si="3"/>
        <v>24</v>
      </c>
    </row>
    <row r="108" spans="1:7" ht="32.25" customHeight="1" thickBot="1">
      <c r="A108" s="117">
        <v>97</v>
      </c>
      <c r="B108" s="144" t="s">
        <v>347</v>
      </c>
      <c r="C108" s="118" t="s">
        <v>284</v>
      </c>
      <c r="D108" s="149">
        <v>60</v>
      </c>
      <c r="E108" s="118">
        <v>1</v>
      </c>
      <c r="F108" s="88">
        <v>0</v>
      </c>
      <c r="G108" s="129">
        <f>D108-(D108*F108)</f>
        <v>60</v>
      </c>
    </row>
    <row r="109" spans="1:7" ht="32.25" customHeight="1" thickBot="1">
      <c r="A109" s="117">
        <v>98</v>
      </c>
      <c r="B109" s="144" t="s">
        <v>396</v>
      </c>
      <c r="C109" s="118" t="s">
        <v>284</v>
      </c>
      <c r="D109" s="149">
        <v>45</v>
      </c>
      <c r="E109" s="118">
        <v>1</v>
      </c>
      <c r="F109" s="88">
        <v>0</v>
      </c>
      <c r="G109" s="129">
        <f>D109-(D109*F109)</f>
        <v>45</v>
      </c>
    </row>
    <row r="110" spans="1:7" ht="32.25" customHeight="1" thickBot="1">
      <c r="A110" s="147">
        <v>99</v>
      </c>
      <c r="B110" s="144" t="s">
        <v>348</v>
      </c>
      <c r="C110" s="118" t="s">
        <v>284</v>
      </c>
      <c r="D110" s="149">
        <v>46.78</v>
      </c>
      <c r="E110" s="118">
        <v>1</v>
      </c>
      <c r="F110" s="88">
        <v>0</v>
      </c>
      <c r="G110" s="129">
        <f t="shared" ref="G110:G167" si="4">D110-(D110*F110)</f>
        <v>46.78</v>
      </c>
    </row>
    <row r="111" spans="1:7" ht="32.25" customHeight="1" thickBot="1">
      <c r="A111" s="147">
        <v>100</v>
      </c>
      <c r="B111" s="144" t="s">
        <v>349</v>
      </c>
      <c r="C111" s="118" t="s">
        <v>284</v>
      </c>
      <c r="D111" s="149">
        <v>48</v>
      </c>
      <c r="E111" s="118">
        <v>1</v>
      </c>
      <c r="F111" s="88">
        <v>0</v>
      </c>
      <c r="G111" s="129">
        <f t="shared" si="4"/>
        <v>48</v>
      </c>
    </row>
    <row r="112" spans="1:7" ht="32.25" customHeight="1" thickBot="1">
      <c r="A112" s="147">
        <v>101</v>
      </c>
      <c r="B112" s="144" t="s">
        <v>350</v>
      </c>
      <c r="C112" s="118" t="s">
        <v>284</v>
      </c>
      <c r="D112" s="149">
        <v>52</v>
      </c>
      <c r="E112" s="118">
        <v>1</v>
      </c>
      <c r="F112" s="88">
        <v>0</v>
      </c>
      <c r="G112" s="129">
        <f t="shared" si="4"/>
        <v>52</v>
      </c>
    </row>
    <row r="113" spans="1:7" ht="32.25" customHeight="1" thickBot="1">
      <c r="A113" s="147">
        <v>102</v>
      </c>
      <c r="B113" s="144" t="s">
        <v>351</v>
      </c>
      <c r="C113" s="118" t="s">
        <v>284</v>
      </c>
      <c r="D113" s="149">
        <v>25</v>
      </c>
      <c r="E113" s="118">
        <v>1</v>
      </c>
      <c r="F113" s="88">
        <v>0</v>
      </c>
      <c r="G113" s="129">
        <f t="shared" si="4"/>
        <v>25</v>
      </c>
    </row>
    <row r="114" spans="1:7" ht="32.25" customHeight="1" thickBot="1">
      <c r="A114" s="147">
        <v>103</v>
      </c>
      <c r="B114" s="144" t="s">
        <v>352</v>
      </c>
      <c r="C114" s="118" t="s">
        <v>284</v>
      </c>
      <c r="D114" s="149">
        <v>35</v>
      </c>
      <c r="E114" s="118">
        <v>1</v>
      </c>
      <c r="F114" s="88">
        <v>0</v>
      </c>
      <c r="G114" s="129">
        <f t="shared" si="4"/>
        <v>35</v>
      </c>
    </row>
    <row r="115" spans="1:7" ht="32.25" customHeight="1" thickBot="1">
      <c r="A115" s="147">
        <v>104</v>
      </c>
      <c r="B115" s="144" t="s">
        <v>353</v>
      </c>
      <c r="C115" s="118" t="s">
        <v>284</v>
      </c>
      <c r="D115" s="149">
        <v>24</v>
      </c>
      <c r="E115" s="118">
        <v>1</v>
      </c>
      <c r="F115" s="88">
        <v>0</v>
      </c>
      <c r="G115" s="129">
        <f t="shared" si="4"/>
        <v>24</v>
      </c>
    </row>
    <row r="116" spans="1:7" ht="32.25" customHeight="1" thickBot="1">
      <c r="A116" s="147">
        <v>105</v>
      </c>
      <c r="B116" s="144" t="s">
        <v>354</v>
      </c>
      <c r="C116" s="118" t="s">
        <v>284</v>
      </c>
      <c r="D116" s="149">
        <v>23</v>
      </c>
      <c r="E116" s="118">
        <v>1</v>
      </c>
      <c r="F116" s="88">
        <v>0</v>
      </c>
      <c r="G116" s="129">
        <f t="shared" si="4"/>
        <v>23</v>
      </c>
    </row>
    <row r="117" spans="1:7" ht="32.25" customHeight="1" thickBot="1">
      <c r="A117" s="147">
        <v>106</v>
      </c>
      <c r="B117" s="143" t="s">
        <v>355</v>
      </c>
      <c r="C117" s="118" t="s">
        <v>284</v>
      </c>
      <c r="D117" s="148">
        <v>37</v>
      </c>
      <c r="E117" s="118">
        <v>1</v>
      </c>
      <c r="F117" s="88">
        <v>0</v>
      </c>
      <c r="G117" s="129">
        <f t="shared" si="4"/>
        <v>37</v>
      </c>
    </row>
    <row r="118" spans="1:7" ht="32.25" customHeight="1" thickBot="1">
      <c r="A118" s="147">
        <v>107</v>
      </c>
      <c r="B118" s="144" t="s">
        <v>356</v>
      </c>
      <c r="C118" s="118" t="s">
        <v>284</v>
      </c>
      <c r="D118" s="149">
        <v>48</v>
      </c>
      <c r="E118" s="118">
        <v>1</v>
      </c>
      <c r="F118" s="88">
        <v>0</v>
      </c>
      <c r="G118" s="129">
        <f t="shared" si="4"/>
        <v>48</v>
      </c>
    </row>
    <row r="119" spans="1:7" ht="32.25" customHeight="1" thickBot="1">
      <c r="A119" s="147">
        <v>108</v>
      </c>
      <c r="B119" s="144" t="s">
        <v>357</v>
      </c>
      <c r="C119" s="118" t="s">
        <v>284</v>
      </c>
      <c r="D119" s="149">
        <v>73</v>
      </c>
      <c r="E119" s="118">
        <v>1</v>
      </c>
      <c r="F119" s="88">
        <v>0</v>
      </c>
      <c r="G119" s="129">
        <f t="shared" si="4"/>
        <v>73</v>
      </c>
    </row>
    <row r="120" spans="1:7" ht="32.25" customHeight="1" thickBot="1">
      <c r="A120" s="147">
        <v>109</v>
      </c>
      <c r="B120" s="144" t="s">
        <v>358</v>
      </c>
      <c r="C120" s="118" t="s">
        <v>284</v>
      </c>
      <c r="D120" s="149">
        <v>105</v>
      </c>
      <c r="E120" s="118">
        <v>1</v>
      </c>
      <c r="F120" s="88">
        <v>0</v>
      </c>
      <c r="G120" s="129">
        <f t="shared" si="4"/>
        <v>105</v>
      </c>
    </row>
    <row r="121" spans="1:7" ht="32.25" customHeight="1" thickBot="1">
      <c r="A121" s="147">
        <v>110</v>
      </c>
      <c r="B121" s="143" t="s">
        <v>397</v>
      </c>
      <c r="C121" s="118" t="s">
        <v>284</v>
      </c>
      <c r="D121" s="148">
        <v>856.55</v>
      </c>
      <c r="E121" s="118">
        <v>1</v>
      </c>
      <c r="F121" s="88">
        <v>0</v>
      </c>
      <c r="G121" s="129">
        <f t="shared" si="4"/>
        <v>856.55</v>
      </c>
    </row>
    <row r="122" spans="1:7" ht="32.25" customHeight="1" thickBot="1">
      <c r="A122" s="147">
        <v>111</v>
      </c>
      <c r="B122" s="144" t="s">
        <v>398</v>
      </c>
      <c r="C122" s="118" t="s">
        <v>284</v>
      </c>
      <c r="D122" s="149">
        <v>904.4</v>
      </c>
      <c r="E122" s="118">
        <v>1</v>
      </c>
      <c r="F122" s="88">
        <v>0</v>
      </c>
      <c r="G122" s="129">
        <f t="shared" si="4"/>
        <v>904.4</v>
      </c>
    </row>
    <row r="123" spans="1:7" ht="32.25" customHeight="1" thickBot="1">
      <c r="A123" s="147">
        <v>112</v>
      </c>
      <c r="B123" s="144" t="s">
        <v>399</v>
      </c>
      <c r="C123" s="118" t="s">
        <v>284</v>
      </c>
      <c r="D123" s="149">
        <v>962.6</v>
      </c>
      <c r="E123" s="118">
        <v>1</v>
      </c>
      <c r="F123" s="88">
        <v>0</v>
      </c>
      <c r="G123" s="129">
        <f t="shared" si="4"/>
        <v>962.6</v>
      </c>
    </row>
    <row r="124" spans="1:7" ht="32.25" customHeight="1" thickBot="1">
      <c r="A124" s="147">
        <v>113</v>
      </c>
      <c r="B124" s="144" t="s">
        <v>400</v>
      </c>
      <c r="C124" s="118" t="s">
        <v>284</v>
      </c>
      <c r="D124" s="149">
        <v>887.74</v>
      </c>
      <c r="E124" s="118">
        <v>1</v>
      </c>
      <c r="F124" s="88">
        <v>0</v>
      </c>
      <c r="G124" s="129">
        <f t="shared" si="4"/>
        <v>887.74</v>
      </c>
    </row>
    <row r="125" spans="1:7" ht="32.25" customHeight="1" thickBot="1">
      <c r="A125" s="147">
        <v>114</v>
      </c>
      <c r="B125" s="144" t="s">
        <v>401</v>
      </c>
      <c r="C125" s="118" t="s">
        <v>284</v>
      </c>
      <c r="D125" s="149">
        <v>950.1</v>
      </c>
      <c r="E125" s="118">
        <v>1</v>
      </c>
      <c r="F125" s="88">
        <v>0</v>
      </c>
      <c r="G125" s="129">
        <f t="shared" si="4"/>
        <v>950.1</v>
      </c>
    </row>
    <row r="126" spans="1:7" ht="32.25" customHeight="1" thickBot="1">
      <c r="A126" s="147">
        <v>115</v>
      </c>
      <c r="B126" s="144" t="s">
        <v>402</v>
      </c>
      <c r="C126" s="118" t="s">
        <v>284</v>
      </c>
      <c r="D126" s="149">
        <v>1006.24</v>
      </c>
      <c r="E126" s="118">
        <v>1</v>
      </c>
      <c r="F126" s="88">
        <v>0</v>
      </c>
      <c r="G126" s="129">
        <f t="shared" si="4"/>
        <v>1006.24</v>
      </c>
    </row>
    <row r="127" spans="1:7" ht="32.25" customHeight="1" thickBot="1">
      <c r="A127" s="147">
        <v>116</v>
      </c>
      <c r="B127" s="144" t="s">
        <v>403</v>
      </c>
      <c r="C127" s="118" t="s">
        <v>284</v>
      </c>
      <c r="D127" s="149">
        <v>83.16</v>
      </c>
      <c r="E127" s="118">
        <v>1</v>
      </c>
      <c r="F127" s="88">
        <v>0</v>
      </c>
      <c r="G127" s="129">
        <f t="shared" si="4"/>
        <v>83.16</v>
      </c>
    </row>
    <row r="128" spans="1:7" ht="32.25" customHeight="1" thickBot="1">
      <c r="A128" s="147">
        <v>117</v>
      </c>
      <c r="B128" s="144" t="s">
        <v>404</v>
      </c>
      <c r="C128" s="118" t="s">
        <v>284</v>
      </c>
      <c r="D128" s="149">
        <v>856.55</v>
      </c>
      <c r="E128" s="118">
        <v>1</v>
      </c>
      <c r="F128" s="88">
        <v>0</v>
      </c>
      <c r="G128" s="129">
        <f t="shared" si="4"/>
        <v>856.55</v>
      </c>
    </row>
    <row r="129" spans="1:7" ht="32.25" customHeight="1" thickBot="1">
      <c r="A129" s="147">
        <v>118</v>
      </c>
      <c r="B129" s="144" t="s">
        <v>405</v>
      </c>
      <c r="C129" s="118" t="s">
        <v>284</v>
      </c>
      <c r="D129" s="149">
        <v>882.77</v>
      </c>
      <c r="E129" s="118">
        <v>1</v>
      </c>
      <c r="F129" s="88">
        <v>0</v>
      </c>
      <c r="G129" s="129">
        <f t="shared" si="4"/>
        <v>882.77</v>
      </c>
    </row>
    <row r="130" spans="1:7" ht="32.25" customHeight="1" thickBot="1">
      <c r="A130" s="147">
        <v>119</v>
      </c>
      <c r="B130" s="144" t="s">
        <v>406</v>
      </c>
      <c r="C130" s="118" t="s">
        <v>284</v>
      </c>
      <c r="D130" s="149">
        <v>962.6</v>
      </c>
      <c r="E130" s="118">
        <v>1</v>
      </c>
      <c r="F130" s="88">
        <v>0</v>
      </c>
      <c r="G130" s="129">
        <f t="shared" si="4"/>
        <v>962.6</v>
      </c>
    </row>
    <row r="131" spans="1:7" ht="32.25" customHeight="1" thickBot="1">
      <c r="A131" s="147">
        <v>120</v>
      </c>
      <c r="B131" s="144" t="s">
        <v>407</v>
      </c>
      <c r="C131" s="118" t="s">
        <v>284</v>
      </c>
      <c r="D131" s="149">
        <v>887.74</v>
      </c>
      <c r="E131" s="118">
        <v>1</v>
      </c>
      <c r="F131" s="88">
        <v>0</v>
      </c>
      <c r="G131" s="129">
        <f t="shared" si="4"/>
        <v>887.74</v>
      </c>
    </row>
    <row r="132" spans="1:7" ht="32.25" customHeight="1" thickBot="1">
      <c r="A132" s="147">
        <v>121</v>
      </c>
      <c r="B132" s="144" t="s">
        <v>408</v>
      </c>
      <c r="C132" s="118" t="s">
        <v>284</v>
      </c>
      <c r="D132" s="149">
        <v>950.1</v>
      </c>
      <c r="E132" s="118">
        <v>1</v>
      </c>
      <c r="F132" s="88">
        <v>0</v>
      </c>
      <c r="G132" s="129">
        <f t="shared" si="4"/>
        <v>950.1</v>
      </c>
    </row>
    <row r="133" spans="1:7" ht="32.25" customHeight="1" thickBot="1">
      <c r="A133" s="147">
        <v>122</v>
      </c>
      <c r="B133" s="144" t="s">
        <v>409</v>
      </c>
      <c r="C133" s="118" t="s">
        <v>284</v>
      </c>
      <c r="D133" s="149">
        <v>1006.24</v>
      </c>
      <c r="E133" s="118">
        <v>1</v>
      </c>
      <c r="F133" s="88">
        <v>0</v>
      </c>
      <c r="G133" s="129">
        <f t="shared" si="4"/>
        <v>1006.24</v>
      </c>
    </row>
    <row r="134" spans="1:7" ht="32.25" customHeight="1" thickBot="1">
      <c r="A134" s="147">
        <v>123</v>
      </c>
      <c r="B134" s="144" t="s">
        <v>410</v>
      </c>
      <c r="C134" s="118" t="s">
        <v>284</v>
      </c>
      <c r="D134" s="149">
        <v>1553</v>
      </c>
      <c r="E134" s="118">
        <v>1</v>
      </c>
      <c r="F134" s="88">
        <v>0</v>
      </c>
      <c r="G134" s="129">
        <f t="shared" si="4"/>
        <v>1553</v>
      </c>
    </row>
    <row r="135" spans="1:7" ht="32.25" customHeight="1" thickBot="1">
      <c r="A135" s="147">
        <v>124</v>
      </c>
      <c r="B135" s="144" t="s">
        <v>411</v>
      </c>
      <c r="C135" s="118" t="s">
        <v>284</v>
      </c>
      <c r="D135" s="149">
        <v>1692.31</v>
      </c>
      <c r="E135" s="118">
        <v>1</v>
      </c>
      <c r="F135" s="88">
        <v>0</v>
      </c>
      <c r="G135" s="129">
        <f t="shared" si="4"/>
        <v>1692.31</v>
      </c>
    </row>
    <row r="136" spans="1:7" ht="32.25" customHeight="1" thickBot="1">
      <c r="A136" s="147">
        <v>125</v>
      </c>
      <c r="B136" s="144" t="s">
        <v>412</v>
      </c>
      <c r="C136" s="118" t="s">
        <v>284</v>
      </c>
      <c r="D136" s="149">
        <v>1846.15</v>
      </c>
      <c r="E136" s="118">
        <v>1</v>
      </c>
      <c r="F136" s="88">
        <v>0</v>
      </c>
      <c r="G136" s="129">
        <f t="shared" si="4"/>
        <v>1846.15</v>
      </c>
    </row>
    <row r="137" spans="1:7" ht="32.25" customHeight="1" thickBot="1">
      <c r="A137" s="147">
        <v>126</v>
      </c>
      <c r="B137" s="144" t="s">
        <v>413</v>
      </c>
      <c r="C137" s="118" t="s">
        <v>284</v>
      </c>
      <c r="D137" s="149">
        <v>1596.68</v>
      </c>
      <c r="E137" s="118">
        <v>1</v>
      </c>
      <c r="F137" s="88">
        <v>0</v>
      </c>
      <c r="G137" s="129">
        <f t="shared" si="4"/>
        <v>1596.68</v>
      </c>
    </row>
    <row r="138" spans="1:7" ht="32.25" customHeight="1" thickBot="1">
      <c r="A138" s="147">
        <v>127</v>
      </c>
      <c r="B138" s="144" t="s">
        <v>414</v>
      </c>
      <c r="C138" s="118" t="s">
        <v>284</v>
      </c>
      <c r="D138" s="149">
        <v>1752.6</v>
      </c>
      <c r="E138" s="118">
        <v>1</v>
      </c>
      <c r="F138" s="88">
        <v>0</v>
      </c>
      <c r="G138" s="129">
        <f t="shared" si="4"/>
        <v>1752.6</v>
      </c>
    </row>
    <row r="139" spans="1:7" ht="32.25" customHeight="1" thickBot="1">
      <c r="A139" s="147">
        <v>128</v>
      </c>
      <c r="B139" s="144" t="s">
        <v>415</v>
      </c>
      <c r="C139" s="118" t="s">
        <v>284</v>
      </c>
      <c r="D139" s="149">
        <v>1912.7</v>
      </c>
      <c r="E139" s="118">
        <v>1</v>
      </c>
      <c r="F139" s="88">
        <v>0</v>
      </c>
      <c r="G139" s="129">
        <f t="shared" si="4"/>
        <v>1912.7</v>
      </c>
    </row>
    <row r="140" spans="1:7" ht="32.25" customHeight="1" thickBot="1">
      <c r="A140" s="147">
        <v>129</v>
      </c>
      <c r="B140" s="144" t="s">
        <v>416</v>
      </c>
      <c r="C140" s="118" t="s">
        <v>284</v>
      </c>
      <c r="D140" s="149">
        <v>1027.03</v>
      </c>
      <c r="E140" s="118">
        <v>1</v>
      </c>
      <c r="F140" s="88">
        <v>0</v>
      </c>
      <c r="G140" s="129">
        <f t="shared" si="4"/>
        <v>1027.03</v>
      </c>
    </row>
    <row r="141" spans="1:7" ht="32.25" customHeight="1" thickBot="1">
      <c r="A141" s="147">
        <v>130</v>
      </c>
      <c r="B141" s="144" t="s">
        <v>417</v>
      </c>
      <c r="C141" s="118" t="s">
        <v>284</v>
      </c>
      <c r="D141" s="149">
        <v>1128.9000000000001</v>
      </c>
      <c r="E141" s="118">
        <v>1</v>
      </c>
      <c r="F141" s="88">
        <v>0</v>
      </c>
      <c r="G141" s="129">
        <f t="shared" si="4"/>
        <v>1128.9000000000001</v>
      </c>
    </row>
    <row r="142" spans="1:7" ht="32.25" customHeight="1" thickBot="1">
      <c r="A142" s="147">
        <v>131</v>
      </c>
      <c r="B142" s="144" t="s">
        <v>418</v>
      </c>
      <c r="C142" s="118" t="s">
        <v>284</v>
      </c>
      <c r="D142" s="149">
        <v>1322.24</v>
      </c>
      <c r="E142" s="118">
        <v>1</v>
      </c>
      <c r="F142" s="88">
        <v>0</v>
      </c>
      <c r="G142" s="129">
        <f t="shared" si="4"/>
        <v>1322.24</v>
      </c>
    </row>
    <row r="143" spans="1:7" ht="32.25" customHeight="1" thickBot="1">
      <c r="A143" s="147">
        <v>132</v>
      </c>
      <c r="B143" s="144" t="s">
        <v>419</v>
      </c>
      <c r="C143" s="118" t="s">
        <v>284</v>
      </c>
      <c r="D143" s="149">
        <v>1318.6</v>
      </c>
      <c r="E143" s="118">
        <v>1</v>
      </c>
      <c r="F143" s="88">
        <v>0</v>
      </c>
      <c r="G143" s="129">
        <f t="shared" si="4"/>
        <v>1318.6</v>
      </c>
    </row>
    <row r="144" spans="1:7" ht="32.25" customHeight="1" thickBot="1">
      <c r="A144" s="147">
        <v>133</v>
      </c>
      <c r="B144" s="144" t="s">
        <v>420</v>
      </c>
      <c r="C144" s="118" t="s">
        <v>284</v>
      </c>
      <c r="D144" s="149">
        <v>1276.5</v>
      </c>
      <c r="E144" s="118">
        <v>1</v>
      </c>
      <c r="F144" s="88">
        <v>0</v>
      </c>
      <c r="G144" s="129">
        <f t="shared" si="4"/>
        <v>1276.5</v>
      </c>
    </row>
    <row r="145" spans="1:7" ht="32.25" customHeight="1" thickBot="1">
      <c r="A145" s="147">
        <v>134</v>
      </c>
      <c r="B145" s="144" t="s">
        <v>421</v>
      </c>
      <c r="C145" s="118" t="s">
        <v>284</v>
      </c>
      <c r="D145" s="149">
        <v>1392.94</v>
      </c>
      <c r="E145" s="118">
        <v>1</v>
      </c>
      <c r="F145" s="88">
        <v>0</v>
      </c>
      <c r="G145" s="129">
        <f t="shared" si="4"/>
        <v>1392.94</v>
      </c>
    </row>
    <row r="146" spans="1:7" ht="32.25" customHeight="1" thickBot="1">
      <c r="A146" s="147">
        <v>135</v>
      </c>
      <c r="B146" s="144" t="s">
        <v>422</v>
      </c>
      <c r="C146" s="118" t="s">
        <v>284</v>
      </c>
      <c r="D146" s="149">
        <v>83.16</v>
      </c>
      <c r="E146" s="118">
        <v>1</v>
      </c>
      <c r="F146" s="88">
        <v>0</v>
      </c>
      <c r="G146" s="129">
        <f t="shared" si="4"/>
        <v>83.16</v>
      </c>
    </row>
    <row r="147" spans="1:7" ht="32.25" customHeight="1" thickBot="1">
      <c r="A147" s="147">
        <v>136</v>
      </c>
      <c r="B147" s="144" t="s">
        <v>423</v>
      </c>
      <c r="C147" s="118" t="s">
        <v>284</v>
      </c>
      <c r="D147" s="149">
        <v>2162.16</v>
      </c>
      <c r="E147" s="118">
        <v>1</v>
      </c>
      <c r="F147" s="88">
        <v>0</v>
      </c>
      <c r="G147" s="129">
        <f t="shared" si="4"/>
        <v>2162.16</v>
      </c>
    </row>
    <row r="148" spans="1:7" ht="32.25" customHeight="1" thickBot="1">
      <c r="A148" s="147">
        <v>137</v>
      </c>
      <c r="B148" s="144" t="s">
        <v>424</v>
      </c>
      <c r="C148" s="118" t="s">
        <v>284</v>
      </c>
      <c r="D148" s="149">
        <v>171.6</v>
      </c>
      <c r="E148" s="118">
        <v>1</v>
      </c>
      <c r="F148" s="88">
        <v>0</v>
      </c>
      <c r="G148" s="129">
        <f t="shared" si="4"/>
        <v>171.6</v>
      </c>
    </row>
    <row r="149" spans="1:7" ht="32.25" customHeight="1" thickBot="1">
      <c r="A149" s="147">
        <v>138</v>
      </c>
      <c r="B149" s="144" t="s">
        <v>425</v>
      </c>
      <c r="C149" s="118" t="s">
        <v>284</v>
      </c>
      <c r="D149" s="149">
        <v>2780.2</v>
      </c>
      <c r="E149" s="118">
        <v>1</v>
      </c>
      <c r="F149" s="88">
        <v>0</v>
      </c>
      <c r="G149" s="129">
        <f t="shared" si="4"/>
        <v>2780.2</v>
      </c>
    </row>
    <row r="150" spans="1:7" ht="32.25" customHeight="1" thickBot="1">
      <c r="A150" s="147">
        <v>139</v>
      </c>
      <c r="B150" s="144" t="s">
        <v>426</v>
      </c>
      <c r="C150" s="118" t="s">
        <v>284</v>
      </c>
      <c r="D150" s="149">
        <v>3485.16</v>
      </c>
      <c r="E150" s="118">
        <v>1</v>
      </c>
      <c r="F150" s="88">
        <v>0</v>
      </c>
      <c r="G150" s="129">
        <f t="shared" si="4"/>
        <v>3485.16</v>
      </c>
    </row>
    <row r="151" spans="1:7" ht="32.25" customHeight="1" thickBot="1">
      <c r="A151" s="147">
        <v>140</v>
      </c>
      <c r="B151" s="143" t="s">
        <v>427</v>
      </c>
      <c r="C151" s="118" t="s">
        <v>284</v>
      </c>
      <c r="D151" s="148">
        <v>661.5</v>
      </c>
      <c r="E151" s="118">
        <v>1</v>
      </c>
      <c r="F151" s="88">
        <v>0</v>
      </c>
      <c r="G151" s="129">
        <f t="shared" si="4"/>
        <v>661.5</v>
      </c>
    </row>
    <row r="152" spans="1:7" ht="32.25" customHeight="1" thickBot="1">
      <c r="A152" s="147">
        <v>141</v>
      </c>
      <c r="B152" s="144" t="s">
        <v>428</v>
      </c>
      <c r="C152" s="118" t="s">
        <v>284</v>
      </c>
      <c r="D152" s="149">
        <v>321.3</v>
      </c>
      <c r="E152" s="118">
        <v>1</v>
      </c>
      <c r="F152" s="88">
        <v>0</v>
      </c>
      <c r="G152" s="129">
        <f t="shared" si="4"/>
        <v>321.3</v>
      </c>
    </row>
    <row r="153" spans="1:7" ht="32.25" customHeight="1" thickBot="1">
      <c r="A153" s="147">
        <v>142</v>
      </c>
      <c r="B153" s="144" t="s">
        <v>429</v>
      </c>
      <c r="C153" s="118" t="s">
        <v>284</v>
      </c>
      <c r="D153" s="149">
        <v>292.95999999999998</v>
      </c>
      <c r="E153" s="118">
        <v>1</v>
      </c>
      <c r="F153" s="88">
        <v>0</v>
      </c>
      <c r="G153" s="129">
        <f t="shared" si="4"/>
        <v>292.95999999999998</v>
      </c>
    </row>
    <row r="154" spans="1:7" ht="32.25" customHeight="1" thickBot="1">
      <c r="A154" s="147">
        <v>143</v>
      </c>
      <c r="B154" s="144" t="s">
        <v>430</v>
      </c>
      <c r="C154" s="118" t="s">
        <v>284</v>
      </c>
      <c r="D154" s="149">
        <v>302.39999999999998</v>
      </c>
      <c r="E154" s="118">
        <v>1</v>
      </c>
      <c r="F154" s="88">
        <v>0</v>
      </c>
      <c r="G154" s="129">
        <f t="shared" si="4"/>
        <v>302.39999999999998</v>
      </c>
    </row>
    <row r="155" spans="1:7" ht="32.25" customHeight="1" thickBot="1">
      <c r="A155" s="147">
        <v>144</v>
      </c>
      <c r="B155" s="144" t="s">
        <v>431</v>
      </c>
      <c r="C155" s="118" t="s">
        <v>284</v>
      </c>
      <c r="D155" s="149">
        <v>347.03</v>
      </c>
      <c r="E155" s="118">
        <v>1</v>
      </c>
      <c r="F155" s="88">
        <v>0</v>
      </c>
      <c r="G155" s="129">
        <f t="shared" si="4"/>
        <v>347.03</v>
      </c>
    </row>
    <row r="156" spans="1:7" ht="32.25" customHeight="1" thickBot="1">
      <c r="A156" s="147">
        <v>145</v>
      </c>
      <c r="B156" s="144" t="s">
        <v>432</v>
      </c>
      <c r="C156" s="118" t="s">
        <v>284</v>
      </c>
      <c r="D156" s="149">
        <v>410.14</v>
      </c>
      <c r="E156" s="118">
        <v>1</v>
      </c>
      <c r="F156" s="88">
        <v>0</v>
      </c>
      <c r="G156" s="129">
        <f t="shared" si="4"/>
        <v>410.14</v>
      </c>
    </row>
    <row r="157" spans="1:7" ht="32.25" customHeight="1" thickBot="1">
      <c r="A157" s="147">
        <v>146</v>
      </c>
      <c r="B157" s="144" t="s">
        <v>433</v>
      </c>
      <c r="C157" s="118" t="s">
        <v>284</v>
      </c>
      <c r="D157" s="149">
        <v>279.72000000000003</v>
      </c>
      <c r="E157" s="118">
        <v>1</v>
      </c>
      <c r="F157" s="88">
        <v>0</v>
      </c>
      <c r="G157" s="129">
        <f t="shared" si="4"/>
        <v>279.72000000000003</v>
      </c>
    </row>
    <row r="158" spans="1:7" ht="32.25" customHeight="1" thickBot="1">
      <c r="A158" s="147">
        <v>147</v>
      </c>
      <c r="B158" s="144" t="s">
        <v>434</v>
      </c>
      <c r="C158" s="118" t="s">
        <v>284</v>
      </c>
      <c r="D158" s="149">
        <v>396.9</v>
      </c>
      <c r="E158" s="118">
        <v>1</v>
      </c>
      <c r="F158" s="88">
        <v>0</v>
      </c>
      <c r="G158" s="129">
        <f t="shared" si="4"/>
        <v>396.9</v>
      </c>
    </row>
    <row r="159" spans="1:7" ht="32.25" customHeight="1" thickBot="1">
      <c r="A159" s="147">
        <v>148</v>
      </c>
      <c r="B159" s="144" t="s">
        <v>435</v>
      </c>
      <c r="C159" s="118" t="s">
        <v>284</v>
      </c>
      <c r="D159" s="149">
        <v>166.32</v>
      </c>
      <c r="E159" s="118">
        <v>1</v>
      </c>
      <c r="F159" s="88">
        <v>0</v>
      </c>
      <c r="G159" s="129">
        <f t="shared" si="4"/>
        <v>166.32</v>
      </c>
    </row>
    <row r="160" spans="1:7" ht="32.25" customHeight="1" thickBot="1">
      <c r="A160" s="147">
        <v>149</v>
      </c>
      <c r="B160" s="144" t="s">
        <v>436</v>
      </c>
      <c r="C160" s="118" t="s">
        <v>284</v>
      </c>
      <c r="D160" s="149">
        <v>108.11</v>
      </c>
      <c r="E160" s="118">
        <v>1</v>
      </c>
      <c r="F160" s="88">
        <v>0</v>
      </c>
      <c r="G160" s="129">
        <f t="shared" si="4"/>
        <v>108.11</v>
      </c>
    </row>
    <row r="161" spans="1:9" ht="32.25" customHeight="1" thickBot="1">
      <c r="A161" s="147">
        <v>150</v>
      </c>
      <c r="B161" s="144" t="s">
        <v>437</v>
      </c>
      <c r="C161" s="118" t="s">
        <v>284</v>
      </c>
      <c r="D161" s="149">
        <v>175.51</v>
      </c>
      <c r="E161" s="118">
        <v>1</v>
      </c>
      <c r="F161" s="88">
        <v>0</v>
      </c>
      <c r="G161" s="129">
        <f t="shared" si="4"/>
        <v>175.51</v>
      </c>
    </row>
    <row r="162" spans="1:9" ht="32.25" customHeight="1" thickBot="1">
      <c r="A162" s="147">
        <v>151</v>
      </c>
      <c r="B162" s="144" t="s">
        <v>438</v>
      </c>
      <c r="C162" s="118" t="s">
        <v>284</v>
      </c>
      <c r="D162" s="149">
        <v>222</v>
      </c>
      <c r="E162" s="118">
        <v>1</v>
      </c>
      <c r="F162" s="88">
        <v>0</v>
      </c>
      <c r="G162" s="129">
        <f t="shared" si="4"/>
        <v>222</v>
      </c>
    </row>
    <row r="163" spans="1:9" ht="32.25" customHeight="1" thickBot="1">
      <c r="A163" s="147">
        <v>152</v>
      </c>
      <c r="B163" s="144" t="s">
        <v>439</v>
      </c>
      <c r="C163" s="118" t="s">
        <v>284</v>
      </c>
      <c r="D163" s="149">
        <v>89.1</v>
      </c>
      <c r="E163" s="118">
        <v>1</v>
      </c>
      <c r="F163" s="88">
        <v>0</v>
      </c>
      <c r="G163" s="129">
        <f t="shared" si="4"/>
        <v>89.1</v>
      </c>
    </row>
    <row r="164" spans="1:9" ht="32.25" customHeight="1" thickBot="1">
      <c r="A164" s="147">
        <v>153</v>
      </c>
      <c r="B164" s="144" t="s">
        <v>440</v>
      </c>
      <c r="C164" s="118" t="s">
        <v>284</v>
      </c>
      <c r="D164" s="149">
        <v>69.3</v>
      </c>
      <c r="E164" s="118">
        <v>1</v>
      </c>
      <c r="F164" s="88">
        <v>0</v>
      </c>
      <c r="G164" s="129">
        <f t="shared" si="4"/>
        <v>69.3</v>
      </c>
    </row>
    <row r="165" spans="1:9" ht="32.25" customHeight="1" thickBot="1">
      <c r="A165" s="147">
        <v>154</v>
      </c>
      <c r="B165" s="144" t="s">
        <v>441</v>
      </c>
      <c r="C165" s="118" t="s">
        <v>284</v>
      </c>
      <c r="D165" s="149">
        <v>49.5</v>
      </c>
      <c r="E165" s="118">
        <v>1</v>
      </c>
      <c r="F165" s="88">
        <v>0</v>
      </c>
      <c r="G165" s="129">
        <f t="shared" si="4"/>
        <v>49.5</v>
      </c>
    </row>
    <row r="166" spans="1:9" ht="32.25" customHeight="1" thickBot="1">
      <c r="A166" s="147">
        <v>155</v>
      </c>
      <c r="B166" s="144" t="s">
        <v>442</v>
      </c>
      <c r="C166" s="118" t="s">
        <v>284</v>
      </c>
      <c r="D166" s="149">
        <v>320.93</v>
      </c>
      <c r="E166" s="118">
        <v>1</v>
      </c>
      <c r="F166" s="88">
        <v>0</v>
      </c>
      <c r="G166" s="129">
        <f t="shared" si="4"/>
        <v>320.93</v>
      </c>
    </row>
    <row r="167" spans="1:9" ht="32.25" customHeight="1" thickBot="1">
      <c r="A167" s="147">
        <v>156</v>
      </c>
      <c r="B167" s="144" t="s">
        <v>443</v>
      </c>
      <c r="C167" s="118" t="s">
        <v>284</v>
      </c>
      <c r="D167" s="149">
        <v>305.05</v>
      </c>
      <c r="E167" s="118">
        <v>1</v>
      </c>
      <c r="F167" s="88">
        <v>0</v>
      </c>
      <c r="G167" s="129">
        <f t="shared" si="4"/>
        <v>305.05</v>
      </c>
    </row>
    <row r="168" spans="1:9" ht="32.25" customHeight="1" thickBot="1">
      <c r="A168" s="147">
        <v>157</v>
      </c>
      <c r="B168" s="144" t="s">
        <v>444</v>
      </c>
      <c r="C168" s="118" t="s">
        <v>284</v>
      </c>
      <c r="D168" s="149">
        <v>332.27</v>
      </c>
      <c r="E168" s="118">
        <v>1</v>
      </c>
      <c r="F168" s="88">
        <v>0</v>
      </c>
      <c r="G168" s="129">
        <f>D168-(D168*F168)</f>
        <v>332.27</v>
      </c>
    </row>
    <row r="169" spans="1:9" ht="32.25" customHeight="1" thickBot="1">
      <c r="A169" s="147">
        <v>158</v>
      </c>
      <c r="B169" s="144" t="s">
        <v>445</v>
      </c>
      <c r="C169" s="118" t="s">
        <v>284</v>
      </c>
      <c r="D169" s="149">
        <v>341.34</v>
      </c>
      <c r="E169" s="118">
        <v>1</v>
      </c>
      <c r="F169" s="88">
        <v>0</v>
      </c>
      <c r="G169" s="129">
        <f>D169-(D169*F169)</f>
        <v>341.34</v>
      </c>
    </row>
    <row r="170" spans="1:9" ht="32.25" customHeight="1" thickBot="1">
      <c r="A170" s="108"/>
      <c r="B170" s="109"/>
      <c r="C170" s="110"/>
      <c r="D170" s="111"/>
      <c r="E170" s="112"/>
      <c r="F170" s="112"/>
      <c r="G170" s="130"/>
    </row>
    <row r="171" spans="1:9" customFormat="1" ht="32.25" customHeight="1"/>
    <row r="172" spans="1:9" ht="32.25" customHeight="1" thickBot="1">
      <c r="A172" s="131"/>
      <c r="B172" s="99"/>
      <c r="C172" s="100"/>
      <c r="D172" s="101"/>
      <c r="E172" s="102"/>
      <c r="F172" s="102"/>
      <c r="G172" s="132"/>
    </row>
    <row r="173" spans="1:9" ht="32.25" customHeight="1" thickBot="1">
      <c r="A173" s="131"/>
      <c r="B173" s="124"/>
      <c r="C173" s="136" t="s">
        <v>277</v>
      </c>
      <c r="D173" s="122">
        <f>SUM(D12:D169)</f>
        <v>67912.309999999983</v>
      </c>
      <c r="E173" s="125"/>
      <c r="F173" s="137" t="s">
        <v>279</v>
      </c>
      <c r="G173" s="126">
        <f>SUM(G12:G169)</f>
        <v>67912.309999999983</v>
      </c>
      <c r="H173" s="186"/>
      <c r="I173" s="186"/>
    </row>
    <row r="174" spans="1:9" ht="32.25" customHeight="1" thickBot="1">
      <c r="A174" s="131"/>
      <c r="B174" s="105"/>
      <c r="C174" s="103"/>
      <c r="D174" s="104"/>
      <c r="E174" s="106"/>
      <c r="F174" s="106"/>
      <c r="G174" s="133"/>
    </row>
    <row r="175" spans="1:9" ht="32.25" customHeight="1" thickBot="1">
      <c r="A175" s="131"/>
      <c r="B175" s="123" t="s">
        <v>278</v>
      </c>
      <c r="C175" s="127">
        <f>AVERAGE(F12:F169)</f>
        <v>0</v>
      </c>
      <c r="D175" s="209"/>
      <c r="E175" s="209"/>
      <c r="F175" s="209"/>
      <c r="G175" s="210"/>
    </row>
    <row r="176" spans="1:9" ht="32.25" customHeight="1" thickBot="1">
      <c r="A176" s="131"/>
      <c r="B176" s="107"/>
      <c r="C176" s="106"/>
      <c r="D176" s="104"/>
      <c r="E176" s="106"/>
      <c r="F176" s="106"/>
      <c r="G176" s="133"/>
    </row>
    <row r="177" spans="1:7" ht="54" customHeight="1" thickBot="1">
      <c r="A177" s="131"/>
      <c r="B177" s="141" t="s">
        <v>360</v>
      </c>
      <c r="C177" s="142" t="s">
        <v>359</v>
      </c>
      <c r="D177" s="90"/>
      <c r="E177" s="91"/>
      <c r="F177" s="91"/>
      <c r="G177" s="134"/>
    </row>
    <row r="178" spans="1:7" ht="55.5" customHeight="1" thickBot="1">
      <c r="A178" s="135"/>
      <c r="B178" s="140"/>
      <c r="C178" s="140"/>
      <c r="D178" s="140"/>
      <c r="E178" s="187" t="s">
        <v>280</v>
      </c>
      <c r="F178" s="188"/>
      <c r="G178" s="139"/>
    </row>
    <row r="179" spans="1:7" ht="32.25" customHeight="1">
      <c r="A179" s="131"/>
      <c r="B179" s="138"/>
      <c r="C179" s="138"/>
      <c r="D179" s="138"/>
      <c r="E179" s="138"/>
      <c r="F179" s="138"/>
      <c r="G179" s="138"/>
    </row>
    <row r="180" spans="1:7" ht="32.25" customHeight="1">
      <c r="A180" s="93"/>
      <c r="F180" s="89"/>
    </row>
    <row r="181" spans="1:7" ht="32.25" customHeight="1">
      <c r="A181" s="93"/>
      <c r="F181" s="89"/>
    </row>
    <row r="182" spans="1:7" ht="32.25" customHeight="1">
      <c r="A182" s="93"/>
      <c r="F182" s="89"/>
    </row>
    <row r="183" spans="1:7" ht="32.25" customHeight="1">
      <c r="F183" s="89"/>
    </row>
    <row r="184" spans="1:7" ht="32.25" customHeight="1">
      <c r="F184" s="89"/>
    </row>
    <row r="185" spans="1:7" ht="32.25" customHeight="1">
      <c r="F185" s="89"/>
    </row>
    <row r="186" spans="1:7" ht="32.25" customHeight="1">
      <c r="F186" s="89"/>
    </row>
    <row r="187" spans="1:7" ht="32.25" customHeight="1">
      <c r="F187" s="89"/>
    </row>
    <row r="188" spans="1:7" ht="32.25" customHeight="1">
      <c r="F188" s="89"/>
    </row>
    <row r="189" spans="1:7" ht="32.25" customHeight="1">
      <c r="B189" s="95"/>
      <c r="F189" s="89"/>
    </row>
    <row r="190" spans="1:7" ht="32.25" customHeight="1">
      <c r="B190" s="95"/>
      <c r="F190" s="89"/>
    </row>
    <row r="191" spans="1:7" ht="32.25" customHeight="1">
      <c r="B191" s="95"/>
      <c r="F191" s="89"/>
    </row>
    <row r="192" spans="1:7" ht="32.25" customHeight="1">
      <c r="B192" s="95"/>
      <c r="F192" s="89"/>
    </row>
    <row r="193" spans="2:6" ht="32.25" customHeight="1">
      <c r="F193" s="89"/>
    </row>
    <row r="194" spans="2:6" ht="32.25" customHeight="1">
      <c r="B194" s="95"/>
      <c r="F194" s="89"/>
    </row>
    <row r="195" spans="2:6" ht="32.25" customHeight="1">
      <c r="F195" s="89"/>
    </row>
    <row r="196" spans="2:6" ht="32.25" customHeight="1">
      <c r="F196" s="89"/>
    </row>
    <row r="197" spans="2:6" ht="32.25" customHeight="1">
      <c r="F197" s="89"/>
    </row>
    <row r="198" spans="2:6" ht="32.25" customHeight="1">
      <c r="F198" s="89"/>
    </row>
    <row r="199" spans="2:6" ht="32.25" customHeight="1">
      <c r="F199" s="89"/>
    </row>
    <row r="200" spans="2:6" ht="32.25" customHeight="1">
      <c r="F200" s="89"/>
    </row>
    <row r="201" spans="2:6" ht="32.25" customHeight="1">
      <c r="F201" s="89"/>
    </row>
    <row r="202" spans="2:6" ht="32.25" customHeight="1">
      <c r="F202" s="89"/>
    </row>
    <row r="203" spans="2:6" ht="32.25" customHeight="1">
      <c r="F203" s="89"/>
    </row>
    <row r="204" spans="2:6" ht="32.25" customHeight="1">
      <c r="F204" s="89"/>
    </row>
    <row r="205" spans="2:6" ht="32.25" customHeight="1">
      <c r="F205" s="89"/>
    </row>
    <row r="206" spans="2:6" ht="32.25" customHeight="1">
      <c r="F206" s="89"/>
    </row>
    <row r="207" spans="2:6" ht="32.25" customHeight="1">
      <c r="F207" s="89"/>
    </row>
    <row r="208" spans="2:6" ht="32.25" customHeight="1">
      <c r="F208" s="89"/>
    </row>
    <row r="209" spans="2:6" ht="32.25" customHeight="1">
      <c r="F209" s="89"/>
    </row>
    <row r="210" spans="2:6" ht="32.25" customHeight="1">
      <c r="F210" s="89"/>
    </row>
    <row r="211" spans="2:6" ht="32.25" customHeight="1">
      <c r="F211" s="89"/>
    </row>
    <row r="212" spans="2:6" ht="32.25" customHeight="1">
      <c r="F212" s="89"/>
    </row>
    <row r="213" spans="2:6" ht="32.25" customHeight="1">
      <c r="F213" s="89"/>
    </row>
    <row r="214" spans="2:6" ht="32.25" customHeight="1">
      <c r="F214" s="89"/>
    </row>
    <row r="215" spans="2:6" ht="32.25" customHeight="1">
      <c r="F215" s="89"/>
    </row>
    <row r="216" spans="2:6" ht="32.25" customHeight="1">
      <c r="F216" s="89"/>
    </row>
    <row r="217" spans="2:6" ht="32.25" customHeight="1">
      <c r="F217" s="89"/>
    </row>
    <row r="218" spans="2:6" ht="32.25" customHeight="1">
      <c r="F218" s="89"/>
    </row>
    <row r="219" spans="2:6" ht="32.25" customHeight="1">
      <c r="F219" s="89"/>
    </row>
    <row r="220" spans="2:6" ht="32.25" customHeight="1">
      <c r="F220" s="89"/>
    </row>
    <row r="221" spans="2:6" ht="32.25" customHeight="1">
      <c r="F221" s="89"/>
    </row>
    <row r="222" spans="2:6" ht="32.25" customHeight="1">
      <c r="F222" s="89"/>
    </row>
    <row r="223" spans="2:6" ht="32.25" customHeight="1">
      <c r="F223" s="89"/>
    </row>
    <row r="224" spans="2:6" ht="32.25" customHeight="1">
      <c r="B224" s="95"/>
      <c r="F224" s="89"/>
    </row>
    <row r="225" spans="2:6" ht="32.25" customHeight="1">
      <c r="B225" s="95"/>
      <c r="F225" s="89"/>
    </row>
    <row r="226" spans="2:6" ht="32.25" customHeight="1">
      <c r="B226" s="95"/>
      <c r="F226" s="89"/>
    </row>
    <row r="227" spans="2:6" ht="32.25" customHeight="1">
      <c r="B227" s="95"/>
      <c r="F227" s="89"/>
    </row>
    <row r="228" spans="2:6" ht="32.25" customHeight="1">
      <c r="B228" s="95"/>
      <c r="F228" s="89"/>
    </row>
    <row r="229" spans="2:6" ht="32.25" customHeight="1">
      <c r="B229" s="95"/>
      <c r="F229" s="89"/>
    </row>
    <row r="230" spans="2:6" ht="32.25" customHeight="1">
      <c r="B230" s="95"/>
      <c r="F230" s="89"/>
    </row>
    <row r="231" spans="2:6" ht="32.25" customHeight="1">
      <c r="B231" s="95"/>
      <c r="F231" s="89"/>
    </row>
    <row r="232" spans="2:6" ht="32.25" customHeight="1">
      <c r="B232" s="95"/>
      <c r="F232" s="89"/>
    </row>
    <row r="233" spans="2:6" ht="32.25" customHeight="1">
      <c r="B233" s="95"/>
      <c r="F233" s="89"/>
    </row>
    <row r="234" spans="2:6" ht="32.25" customHeight="1">
      <c r="B234" s="95"/>
      <c r="F234" s="89"/>
    </row>
    <row r="235" spans="2:6" ht="32.25" customHeight="1">
      <c r="B235" s="95"/>
      <c r="F235" s="89"/>
    </row>
    <row r="236" spans="2:6" ht="32.25" customHeight="1">
      <c r="B236" s="95"/>
      <c r="F236" s="89"/>
    </row>
    <row r="237" spans="2:6" ht="32.25" customHeight="1">
      <c r="B237" s="95"/>
      <c r="F237" s="89"/>
    </row>
    <row r="238" spans="2:6" ht="32.25" customHeight="1">
      <c r="F238" s="89"/>
    </row>
    <row r="239" spans="2:6" ht="32.25" customHeight="1">
      <c r="B239" s="95"/>
      <c r="F239" s="89"/>
    </row>
    <row r="240" spans="2:6" ht="32.25" customHeight="1">
      <c r="B240" s="95"/>
      <c r="F240" s="89"/>
    </row>
    <row r="241" spans="2:6" ht="32.25" customHeight="1">
      <c r="B241" s="95"/>
      <c r="F241" s="89"/>
    </row>
    <row r="242" spans="2:6" ht="32.25" customHeight="1">
      <c r="B242" s="95"/>
      <c r="F242" s="89"/>
    </row>
    <row r="243" spans="2:6" ht="32.25" customHeight="1">
      <c r="B243" s="95"/>
      <c r="F243" s="89"/>
    </row>
    <row r="244" spans="2:6" ht="32.25" customHeight="1">
      <c r="F244" s="89"/>
    </row>
    <row r="245" spans="2:6" ht="32.25" customHeight="1">
      <c r="B245" s="95"/>
      <c r="F245" s="89"/>
    </row>
    <row r="246" spans="2:6" ht="32.25" customHeight="1">
      <c r="F246" s="89"/>
    </row>
    <row r="247" spans="2:6" ht="32.25" customHeight="1">
      <c r="F247" s="89"/>
    </row>
    <row r="248" spans="2:6" ht="32.25" customHeight="1">
      <c r="F248" s="89"/>
    </row>
    <row r="249" spans="2:6" ht="32.25" customHeight="1">
      <c r="F249" s="89"/>
    </row>
    <row r="250" spans="2:6" ht="32.25" customHeight="1">
      <c r="F250" s="89"/>
    </row>
    <row r="251" spans="2:6" ht="32.25" customHeight="1">
      <c r="F251" s="89"/>
    </row>
    <row r="252" spans="2:6" ht="32.25" customHeight="1">
      <c r="F252" s="89"/>
    </row>
    <row r="253" spans="2:6" ht="32.25" customHeight="1">
      <c r="F253" s="89"/>
    </row>
    <row r="254" spans="2:6" ht="32.25" customHeight="1">
      <c r="F254" s="89"/>
    </row>
    <row r="255" spans="2:6" ht="32.25" customHeight="1">
      <c r="F255" s="89"/>
    </row>
    <row r="256" spans="2:6" ht="32.25" customHeight="1">
      <c r="F256" s="89"/>
    </row>
    <row r="257" spans="2:6" ht="32.25" customHeight="1">
      <c r="F257" s="89"/>
    </row>
    <row r="258" spans="2:6" ht="32.25" customHeight="1">
      <c r="F258" s="89"/>
    </row>
    <row r="259" spans="2:6" ht="32.25" customHeight="1">
      <c r="F259" s="89"/>
    </row>
    <row r="260" spans="2:6" ht="32.25" customHeight="1">
      <c r="B260" s="95"/>
      <c r="F260" s="89"/>
    </row>
    <row r="261" spans="2:6" ht="32.25" customHeight="1">
      <c r="B261" s="95"/>
      <c r="F261" s="89"/>
    </row>
    <row r="262" spans="2:6" ht="32.25" customHeight="1">
      <c r="B262" s="95"/>
      <c r="F262" s="89"/>
    </row>
    <row r="263" spans="2:6" ht="32.25" customHeight="1">
      <c r="B263" s="95"/>
      <c r="F263" s="89"/>
    </row>
    <row r="264" spans="2:6" ht="32.25" customHeight="1">
      <c r="B264" s="96"/>
      <c r="C264" s="97"/>
      <c r="E264" s="97"/>
      <c r="F264" s="97"/>
    </row>
    <row r="265" spans="2:6" ht="32.25" customHeight="1">
      <c r="B265" s="95"/>
      <c r="F265" s="89"/>
    </row>
    <row r="266" spans="2:6" ht="32.25" customHeight="1">
      <c r="B266" s="95"/>
      <c r="F266" s="89"/>
    </row>
    <row r="267" spans="2:6" ht="32.25" customHeight="1">
      <c r="B267" s="95"/>
      <c r="F267" s="89"/>
    </row>
    <row r="268" spans="2:6" ht="32.25" customHeight="1">
      <c r="B268" s="95"/>
      <c r="F268" s="89"/>
    </row>
    <row r="269" spans="2:6" ht="32.25" customHeight="1">
      <c r="B269" s="95"/>
      <c r="F269" s="89"/>
    </row>
    <row r="270" spans="2:6" ht="32.25" customHeight="1">
      <c r="B270" s="95"/>
      <c r="F270" s="89"/>
    </row>
    <row r="271" spans="2:6" ht="32.25" customHeight="1">
      <c r="B271" s="95"/>
      <c r="F271" s="89"/>
    </row>
    <row r="272" spans="2:6" ht="32.25" customHeight="1">
      <c r="B272" s="95"/>
      <c r="F272" s="89"/>
    </row>
    <row r="273" spans="2:6" ht="32.25" customHeight="1">
      <c r="B273" s="95"/>
      <c r="F273" s="89"/>
    </row>
    <row r="274" spans="2:6" ht="32.25" customHeight="1">
      <c r="B274" s="95"/>
      <c r="F274" s="89"/>
    </row>
    <row r="275" spans="2:6" ht="32.25" customHeight="1">
      <c r="B275" s="95"/>
      <c r="F275" s="89"/>
    </row>
    <row r="276" spans="2:6" ht="32.25" customHeight="1">
      <c r="B276" s="95"/>
      <c r="F276" s="89"/>
    </row>
    <row r="277" spans="2:6" ht="32.25" customHeight="1">
      <c r="B277" s="95"/>
      <c r="F277" s="89"/>
    </row>
    <row r="278" spans="2:6" ht="32.25" customHeight="1">
      <c r="B278" s="95"/>
      <c r="F278" s="89"/>
    </row>
    <row r="279" spans="2:6" ht="32.25" customHeight="1">
      <c r="B279" s="95"/>
      <c r="F279" s="89"/>
    </row>
    <row r="280" spans="2:6" ht="32.25" customHeight="1">
      <c r="B280" s="95"/>
      <c r="F280" s="89"/>
    </row>
    <row r="281" spans="2:6" ht="32.25" customHeight="1">
      <c r="B281" s="95"/>
      <c r="F281" s="89"/>
    </row>
    <row r="282" spans="2:6" ht="32.25" customHeight="1">
      <c r="B282" s="95"/>
      <c r="F282" s="89"/>
    </row>
    <row r="283" spans="2:6" ht="32.25" customHeight="1">
      <c r="B283" s="95"/>
      <c r="F283" s="89"/>
    </row>
    <row r="284" spans="2:6" ht="32.25" customHeight="1">
      <c r="B284" s="95"/>
      <c r="F284" s="89"/>
    </row>
    <row r="285" spans="2:6" ht="32.25" customHeight="1">
      <c r="B285" s="95"/>
      <c r="F285" s="89"/>
    </row>
    <row r="286" spans="2:6" ht="32.25" customHeight="1">
      <c r="B286" s="95"/>
      <c r="F286" s="89"/>
    </row>
    <row r="287" spans="2:6" ht="32.25" customHeight="1">
      <c r="F287" s="89"/>
    </row>
    <row r="288" spans="2:6" ht="32.25" customHeight="1">
      <c r="B288" s="96"/>
      <c r="C288" s="97"/>
      <c r="E288" s="97"/>
      <c r="F288" s="97"/>
    </row>
    <row r="289" spans="2:6" ht="32.25" customHeight="1">
      <c r="F289" s="89"/>
    </row>
    <row r="290" spans="2:6" ht="32.25" customHeight="1">
      <c r="F290" s="89"/>
    </row>
    <row r="291" spans="2:6" ht="32.25" customHeight="1">
      <c r="F291" s="89"/>
    </row>
    <row r="292" spans="2:6" ht="32.25" customHeight="1">
      <c r="F292" s="89"/>
    </row>
    <row r="293" spans="2:6" ht="32.25" customHeight="1">
      <c r="F293" s="89"/>
    </row>
    <row r="294" spans="2:6" ht="32.25" customHeight="1">
      <c r="F294" s="89"/>
    </row>
    <row r="295" spans="2:6" ht="32.25" customHeight="1">
      <c r="F295" s="89"/>
    </row>
    <row r="296" spans="2:6" ht="32.25" customHeight="1">
      <c r="F296" s="89"/>
    </row>
    <row r="297" spans="2:6" ht="32.25" customHeight="1">
      <c r="F297" s="89"/>
    </row>
    <row r="298" spans="2:6" ht="32.25" customHeight="1">
      <c r="F298" s="89"/>
    </row>
    <row r="299" spans="2:6" ht="32.25" customHeight="1">
      <c r="F299" s="89"/>
    </row>
    <row r="300" spans="2:6" ht="32.25" customHeight="1">
      <c r="F300" s="89"/>
    </row>
    <row r="301" spans="2:6" ht="32.25" customHeight="1">
      <c r="F301" s="89"/>
    </row>
    <row r="302" spans="2:6" ht="32.25" customHeight="1">
      <c r="B302" s="95"/>
      <c r="F302" s="89"/>
    </row>
    <row r="303" spans="2:6" ht="32.25" customHeight="1">
      <c r="B303" s="95"/>
      <c r="F303" s="89"/>
    </row>
    <row r="304" spans="2:6" ht="32.25" customHeight="1">
      <c r="B304" s="95"/>
      <c r="F304" s="89"/>
    </row>
    <row r="305" spans="2:6" ht="32.25" customHeight="1">
      <c r="B305" s="95"/>
      <c r="F305" s="89"/>
    </row>
    <row r="306" spans="2:6" ht="32.25" customHeight="1">
      <c r="F306" s="89"/>
    </row>
    <row r="307" spans="2:6" ht="32.25" customHeight="1">
      <c r="B307" s="95"/>
      <c r="F307" s="89"/>
    </row>
    <row r="308" spans="2:6" ht="32.25" customHeight="1">
      <c r="F308" s="89"/>
    </row>
    <row r="309" spans="2:6" ht="32.25" customHeight="1">
      <c r="F309" s="89"/>
    </row>
    <row r="310" spans="2:6" ht="32.25" customHeight="1">
      <c r="F310" s="89"/>
    </row>
    <row r="311" spans="2:6" ht="32.25" customHeight="1">
      <c r="F311" s="89"/>
    </row>
    <row r="312" spans="2:6" ht="32.25" customHeight="1">
      <c r="F312" s="89"/>
    </row>
    <row r="313" spans="2:6" ht="32.25" customHeight="1">
      <c r="F313" s="89"/>
    </row>
    <row r="314" spans="2:6" ht="32.25" customHeight="1">
      <c r="F314" s="89"/>
    </row>
    <row r="315" spans="2:6" ht="32.25" customHeight="1">
      <c r="F315" s="89"/>
    </row>
    <row r="316" spans="2:6" ht="32.25" customHeight="1">
      <c r="F316" s="89"/>
    </row>
    <row r="317" spans="2:6" ht="32.25" customHeight="1">
      <c r="F317" s="89"/>
    </row>
    <row r="318" spans="2:6" ht="32.25" customHeight="1">
      <c r="F318" s="89"/>
    </row>
    <row r="319" spans="2:6" ht="32.25" customHeight="1">
      <c r="F319" s="89"/>
    </row>
    <row r="320" spans="2:6" ht="32.25" customHeight="1">
      <c r="F320" s="89"/>
    </row>
    <row r="321" spans="6:6" ht="32.25" customHeight="1">
      <c r="F321" s="89"/>
    </row>
    <row r="322" spans="6:6" ht="32.25" customHeight="1">
      <c r="F322" s="89"/>
    </row>
    <row r="323" spans="6:6" ht="32.25" customHeight="1">
      <c r="F323" s="89"/>
    </row>
    <row r="324" spans="6:6" ht="32.25" customHeight="1">
      <c r="F324" s="89"/>
    </row>
    <row r="325" spans="6:6" ht="32.25" customHeight="1">
      <c r="F325" s="89"/>
    </row>
    <row r="326" spans="6:6" ht="32.25" customHeight="1">
      <c r="F326" s="89"/>
    </row>
    <row r="327" spans="6:6" ht="32.25" customHeight="1">
      <c r="F327" s="89"/>
    </row>
    <row r="328" spans="6:6" ht="32.25" customHeight="1">
      <c r="F328" s="89"/>
    </row>
    <row r="329" spans="6:6" ht="32.25" customHeight="1">
      <c r="F329" s="89"/>
    </row>
    <row r="330" spans="6:6" ht="32.25" customHeight="1">
      <c r="F330" s="89"/>
    </row>
    <row r="331" spans="6:6" ht="32.25" customHeight="1">
      <c r="F331" s="89"/>
    </row>
    <row r="332" spans="6:6" ht="32.25" customHeight="1">
      <c r="F332" s="89"/>
    </row>
    <row r="333" spans="6:6" ht="32.25" customHeight="1">
      <c r="F333" s="89"/>
    </row>
    <row r="334" spans="6:6" ht="32.25" customHeight="1">
      <c r="F334" s="89"/>
    </row>
    <row r="335" spans="6:6" ht="32.25" customHeight="1">
      <c r="F335" s="89"/>
    </row>
    <row r="336" spans="6:6" ht="32.25" customHeight="1">
      <c r="F336" s="89"/>
    </row>
    <row r="337" spans="2:6" ht="32.25" customHeight="1">
      <c r="B337" s="95"/>
      <c r="F337" s="89"/>
    </row>
    <row r="338" spans="2:6" ht="32.25" customHeight="1">
      <c r="B338" s="95"/>
      <c r="F338" s="89"/>
    </row>
    <row r="339" spans="2:6" ht="32.25" customHeight="1">
      <c r="B339" s="95"/>
      <c r="F339" s="89"/>
    </row>
    <row r="340" spans="2:6" ht="32.25" customHeight="1">
      <c r="B340" s="95"/>
      <c r="F340" s="89"/>
    </row>
    <row r="341" spans="2:6" ht="32.25" customHeight="1">
      <c r="B341" s="95"/>
      <c r="F341" s="89"/>
    </row>
    <row r="342" spans="2:6" ht="32.25" customHeight="1">
      <c r="B342" s="95"/>
      <c r="F342" s="89"/>
    </row>
    <row r="343" spans="2:6" ht="32.25" customHeight="1">
      <c r="B343" s="95"/>
      <c r="F343" s="89"/>
    </row>
    <row r="344" spans="2:6" ht="32.25" customHeight="1">
      <c r="B344" s="95"/>
      <c r="F344" s="89"/>
    </row>
    <row r="345" spans="2:6" ht="32.25" customHeight="1">
      <c r="B345" s="95"/>
      <c r="F345" s="89"/>
    </row>
    <row r="346" spans="2:6" ht="32.25" customHeight="1">
      <c r="B346" s="95"/>
      <c r="F346" s="89"/>
    </row>
    <row r="347" spans="2:6" ht="32.25" customHeight="1">
      <c r="B347" s="95"/>
      <c r="F347" s="89"/>
    </row>
    <row r="348" spans="2:6" ht="32.25" customHeight="1">
      <c r="B348" s="95"/>
      <c r="F348" s="89"/>
    </row>
    <row r="349" spans="2:6" ht="32.25" customHeight="1">
      <c r="B349" s="95"/>
      <c r="F349" s="89"/>
    </row>
    <row r="350" spans="2:6" ht="32.25" customHeight="1">
      <c r="F350" s="89"/>
    </row>
    <row r="351" spans="2:6" ht="32.25" customHeight="1">
      <c r="B351" s="95"/>
      <c r="F351" s="89"/>
    </row>
    <row r="352" spans="2:6" ht="32.25" customHeight="1">
      <c r="B352" s="95"/>
      <c r="F352" s="89"/>
    </row>
    <row r="353" spans="2:6" ht="32.25" customHeight="1">
      <c r="B353" s="95"/>
      <c r="F353" s="89"/>
    </row>
    <row r="354" spans="2:6" ht="32.25" customHeight="1">
      <c r="B354" s="95"/>
      <c r="F354" s="89"/>
    </row>
    <row r="355" spans="2:6" ht="32.25" customHeight="1">
      <c r="B355" s="95"/>
      <c r="F355" s="89"/>
    </row>
    <row r="356" spans="2:6" ht="32.25" customHeight="1">
      <c r="F356" s="89"/>
    </row>
    <row r="357" spans="2:6" ht="32.25" customHeight="1">
      <c r="B357" s="95"/>
      <c r="F357" s="89"/>
    </row>
    <row r="358" spans="2:6" ht="32.25" customHeight="1">
      <c r="F358" s="89"/>
    </row>
    <row r="359" spans="2:6" ht="32.25" customHeight="1">
      <c r="F359" s="89"/>
    </row>
    <row r="360" spans="2:6" ht="32.25" customHeight="1">
      <c r="F360" s="89"/>
    </row>
    <row r="361" spans="2:6" ht="32.25" customHeight="1">
      <c r="F361" s="89"/>
    </row>
    <row r="362" spans="2:6" ht="32.25" customHeight="1">
      <c r="F362" s="89"/>
    </row>
    <row r="363" spans="2:6" ht="32.25" customHeight="1">
      <c r="F363" s="89"/>
    </row>
    <row r="364" spans="2:6" ht="32.25" customHeight="1">
      <c r="F364" s="89"/>
    </row>
    <row r="365" spans="2:6" ht="32.25" customHeight="1">
      <c r="F365" s="89"/>
    </row>
    <row r="366" spans="2:6" ht="32.25" customHeight="1">
      <c r="F366" s="89"/>
    </row>
    <row r="367" spans="2:6" ht="32.25" customHeight="1">
      <c r="F367" s="89"/>
    </row>
    <row r="368" spans="2:6" ht="32.25" customHeight="1">
      <c r="F368" s="89"/>
    </row>
    <row r="369" spans="2:6" ht="32.25" customHeight="1">
      <c r="F369" s="89"/>
    </row>
    <row r="370" spans="2:6" ht="32.25" customHeight="1">
      <c r="F370" s="89"/>
    </row>
    <row r="371" spans="2:6" ht="32.25" customHeight="1">
      <c r="F371" s="89"/>
    </row>
    <row r="372" spans="2:6" ht="32.25" customHeight="1">
      <c r="B372" s="95"/>
      <c r="F372" s="89"/>
    </row>
    <row r="373" spans="2:6" ht="32.25" customHeight="1">
      <c r="B373" s="95"/>
      <c r="F373" s="89"/>
    </row>
    <row r="374" spans="2:6" ht="32.25" customHeight="1">
      <c r="B374" s="95"/>
      <c r="F374" s="89"/>
    </row>
    <row r="375" spans="2:6" ht="32.25" customHeight="1">
      <c r="B375" s="95"/>
      <c r="F375" s="89"/>
    </row>
    <row r="376" spans="2:6" ht="32.25" customHeight="1">
      <c r="B376" s="96"/>
      <c r="C376" s="97"/>
      <c r="E376" s="97"/>
      <c r="F376" s="97"/>
    </row>
    <row r="377" spans="2:6" ht="32.25" customHeight="1">
      <c r="B377" s="95"/>
      <c r="F377" s="89"/>
    </row>
    <row r="378" spans="2:6" ht="32.25" customHeight="1">
      <c r="B378" s="95"/>
      <c r="F378" s="89"/>
    </row>
    <row r="379" spans="2:6" ht="32.25" customHeight="1">
      <c r="B379" s="95"/>
      <c r="F379" s="89"/>
    </row>
    <row r="380" spans="2:6" ht="32.25" customHeight="1">
      <c r="B380" s="95"/>
      <c r="F380" s="89"/>
    </row>
    <row r="381" spans="2:6" ht="32.25" customHeight="1">
      <c r="B381" s="95"/>
      <c r="F381" s="89"/>
    </row>
    <row r="382" spans="2:6" ht="32.25" customHeight="1">
      <c r="B382" s="95"/>
      <c r="F382" s="89"/>
    </row>
    <row r="383" spans="2:6" ht="32.25" customHeight="1">
      <c r="B383" s="95"/>
      <c r="F383" s="89"/>
    </row>
    <row r="384" spans="2:6" ht="32.25" customHeight="1">
      <c r="B384" s="95"/>
      <c r="F384" s="89"/>
    </row>
    <row r="385" spans="2:7" ht="32.25" customHeight="1">
      <c r="B385" s="95"/>
      <c r="F385" s="89"/>
    </row>
    <row r="386" spans="2:7" ht="32.25" customHeight="1">
      <c r="B386" s="95"/>
      <c r="F386" s="89"/>
    </row>
    <row r="387" spans="2:7" ht="32.25" customHeight="1">
      <c r="B387" s="95"/>
      <c r="F387" s="89"/>
    </row>
    <row r="388" spans="2:7" ht="32.25" customHeight="1">
      <c r="B388" s="95"/>
      <c r="F388" s="89"/>
    </row>
    <row r="389" spans="2:7" ht="32.25" customHeight="1">
      <c r="B389" s="95"/>
      <c r="F389" s="89"/>
    </row>
    <row r="390" spans="2:7" ht="32.25" customHeight="1">
      <c r="B390" s="95"/>
      <c r="F390" s="89"/>
    </row>
    <row r="391" spans="2:7" ht="32.25" customHeight="1">
      <c r="B391" s="95"/>
      <c r="F391" s="89"/>
    </row>
    <row r="392" spans="2:7" ht="32.25" customHeight="1">
      <c r="B392" s="95"/>
      <c r="F392" s="89"/>
    </row>
    <row r="393" spans="2:7" ht="32.25" customHeight="1">
      <c r="B393" s="95"/>
      <c r="F393" s="89"/>
    </row>
    <row r="394" spans="2:7" ht="32.25" customHeight="1">
      <c r="F394" s="89"/>
    </row>
    <row r="395" spans="2:7" ht="32.25" customHeight="1">
      <c r="B395" s="95"/>
      <c r="F395" s="89"/>
    </row>
    <row r="396" spans="2:7" ht="32.25" customHeight="1">
      <c r="B396" s="95"/>
      <c r="F396" s="89"/>
    </row>
    <row r="397" spans="2:7" ht="32.25" customHeight="1">
      <c r="F397" s="89"/>
    </row>
    <row r="398" spans="2:7" ht="32.25" customHeight="1">
      <c r="B398" s="93"/>
      <c r="F398" s="93"/>
      <c r="G398" s="98"/>
    </row>
    <row r="399" spans="2:7" ht="32.25" customHeight="1">
      <c r="G399" s="98"/>
    </row>
    <row r="400" spans="2:7" ht="32.25" customHeight="1">
      <c r="G400" s="98"/>
    </row>
    <row r="401" spans="2:2" ht="32.25" customHeight="1">
      <c r="B401" s="93"/>
    </row>
  </sheetData>
  <sheetProtection password="DCF0" sheet="1" objects="1" scenarios="1"/>
  <mergeCells count="18">
    <mergeCell ref="A1:G1"/>
    <mergeCell ref="A2:G2"/>
    <mergeCell ref="C8:G8"/>
    <mergeCell ref="A8:B8"/>
    <mergeCell ref="D175:G175"/>
    <mergeCell ref="H173:I173"/>
    <mergeCell ref="E178:F178"/>
    <mergeCell ref="A3:G3"/>
    <mergeCell ref="C4:G4"/>
    <mergeCell ref="C5:G5"/>
    <mergeCell ref="C6:G6"/>
    <mergeCell ref="C7:G7"/>
    <mergeCell ref="A4:B4"/>
    <mergeCell ref="A5:B5"/>
    <mergeCell ref="A6:B6"/>
    <mergeCell ref="A7:B7"/>
    <mergeCell ref="A9:G9"/>
    <mergeCell ref="A10:G10"/>
  </mergeCells>
  <pageMargins left="0.23622047244094491" right="0.23622047244094491" top="0.74803149606299213" bottom="0.74803149606299213" header="0.31496062992125984" footer="0.31496062992125984"/>
  <pageSetup paperSize="8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attività didattica</vt:lpstr>
      <vt:lpstr>noleggio attrezzature canzone</vt:lpstr>
      <vt:lpstr>noleggio attrezzature teatro</vt:lpstr>
      <vt:lpstr>noleggio attrezzature multime</vt:lpstr>
      <vt:lpstr>plafond per varie ed eventuali</vt:lpstr>
      <vt:lpstr>Foglio2</vt:lpstr>
      <vt:lpstr>'attività didattica'!Area_stampa</vt:lpstr>
      <vt:lpstr>Foglio2!Area_stampa</vt:lpstr>
      <vt:lpstr>Foglio2!OLE_LINK1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Ale&amp;Pao</cp:lastModifiedBy>
  <cp:lastPrinted>2021-12-14T11:40:01Z</cp:lastPrinted>
  <dcterms:created xsi:type="dcterms:W3CDTF">2017-07-12T13:54:01Z</dcterms:created>
  <dcterms:modified xsi:type="dcterms:W3CDTF">2022-01-21T08:41:21Z</dcterms:modified>
</cp:coreProperties>
</file>