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35" windowWidth="9420" windowHeight="4500"/>
  </bookViews>
  <sheets>
    <sheet name="Allegato determ" sheetId="1" r:id="rId1"/>
  </sheets>
  <calcPr calcId="145621"/>
</workbook>
</file>

<file path=xl/calcChain.xml><?xml version="1.0" encoding="utf-8"?>
<calcChain xmlns="http://schemas.openxmlformats.org/spreadsheetml/2006/main">
  <c r="F6" i="1" l="1"/>
  <c r="F7" i="1" s="1"/>
  <c r="E7" i="1"/>
  <c r="G7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E24" i="1"/>
  <c r="G24" i="1"/>
  <c r="A26" i="1"/>
  <c r="F26" i="1"/>
  <c r="F27" i="1" s="1"/>
  <c r="E27" i="1"/>
  <c r="G27" i="1"/>
  <c r="A29" i="1"/>
  <c r="F29" i="1"/>
  <c r="E30" i="1"/>
  <c r="F30" i="1"/>
  <c r="G30" i="1"/>
  <c r="A32" i="1"/>
  <c r="A33" i="1" s="1"/>
  <c r="F32" i="1"/>
  <c r="F33" i="1"/>
  <c r="E34" i="1"/>
  <c r="G34" i="1"/>
  <c r="A36" i="1"/>
  <c r="F36" i="1"/>
  <c r="F37" i="1" s="1"/>
  <c r="E37" i="1"/>
  <c r="G37" i="1"/>
  <c r="A39" i="1"/>
  <c r="A40" i="1" s="1"/>
  <c r="F39" i="1"/>
  <c r="F40" i="1"/>
  <c r="E41" i="1"/>
  <c r="G41" i="1"/>
  <c r="A44" i="1"/>
  <c r="F44" i="1"/>
  <c r="F45" i="1" s="1"/>
  <c r="E45" i="1"/>
  <c r="G45" i="1"/>
  <c r="A47" i="1"/>
  <c r="F47" i="1"/>
  <c r="F48" i="1" s="1"/>
  <c r="E48" i="1"/>
  <c r="E49" i="1" s="1"/>
  <c r="G48" i="1"/>
  <c r="F34" i="1" l="1"/>
  <c r="G49" i="1"/>
  <c r="F41" i="1"/>
  <c r="F24" i="1"/>
  <c r="F49" i="1"/>
  <c r="G78" i="1"/>
  <c r="E78" i="1"/>
</calcChain>
</file>

<file path=xl/sharedStrings.xml><?xml version="1.0" encoding="utf-8"?>
<sst xmlns="http://schemas.openxmlformats.org/spreadsheetml/2006/main" count="94" uniqueCount="44">
  <si>
    <t>Allegato determina</t>
  </si>
  <si>
    <t>N° Prog.</t>
  </si>
  <si>
    <t>Cognome Nome</t>
  </si>
  <si>
    <t>Codice Fiscale</t>
  </si>
  <si>
    <t>Importo</t>
  </si>
  <si>
    <t>Ritenute</t>
  </si>
  <si>
    <t>Netto</t>
  </si>
  <si>
    <t>SAPIENZA - Anni successivi</t>
  </si>
  <si>
    <t xml:space="preserve"> CASSINO - Anni successivi</t>
  </si>
  <si>
    <t>ROMA 3 - Anni successivi</t>
  </si>
  <si>
    <t>ROMA 2 - Anni successivi</t>
  </si>
  <si>
    <t>CAMPUS - Anni successivi</t>
  </si>
  <si>
    <t>SAPIENZA - Immatricolati</t>
  </si>
  <si>
    <t xml:space="preserve"> CASSINO - Immatricolati</t>
  </si>
  <si>
    <t>ROMA 2 - Immatricolati</t>
  </si>
  <si>
    <t>UNINT - Immatricolati</t>
  </si>
  <si>
    <t xml:space="preserve"> Totale GENERALE</t>
  </si>
  <si>
    <t>BORSA DI STUDIO 2016/17 - Saldo Immatricolati/Anni successivi VINCITORI</t>
  </si>
  <si>
    <t>GG/MM/AAAA</t>
  </si>
  <si>
    <t>XXXXXXXXXXXXXXXX</t>
  </si>
  <si>
    <t>Data nascita</t>
  </si>
  <si>
    <t>D. K.</t>
  </si>
  <si>
    <t>C. E.</t>
  </si>
  <si>
    <t>C. Z.</t>
  </si>
  <si>
    <t>C. G.</t>
  </si>
  <si>
    <t>D. D.</t>
  </si>
  <si>
    <t>E. C.</t>
  </si>
  <si>
    <t>F. R.</t>
  </si>
  <si>
    <t>F. S.</t>
  </si>
  <si>
    <t>I. S.</t>
  </si>
  <si>
    <t>M. F.</t>
  </si>
  <si>
    <t>M. M.</t>
  </si>
  <si>
    <t>P. A.</t>
  </si>
  <si>
    <t>P. M.</t>
  </si>
  <si>
    <t>T. V.</t>
  </si>
  <si>
    <t>Z. X.</t>
  </si>
  <si>
    <t>V. L.</t>
  </si>
  <si>
    <t>A. E.</t>
  </si>
  <si>
    <t>K. M.</t>
  </si>
  <si>
    <t>B. D.</t>
  </si>
  <si>
    <t>C. M.</t>
  </si>
  <si>
    <t>C. A.</t>
  </si>
  <si>
    <t>M. A.</t>
  </si>
  <si>
    <t>B.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</si>
</sst>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0" fontId="7" fillId="22" borderId="0" applyNumberFormat="0" applyBorder="0" applyAlignment="0" applyProtection="0"/>
    <xf numFmtId="0" fontId="1" fillId="0" borderId="0"/>
    <xf numFmtId="0" fontId="1" fillId="23" borderId="4" applyNumberFormat="0" applyFon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0">
    <xf numFmtId="0" fontId="0" fillId="0" borderId="0" xfId="0"/>
    <xf numFmtId="0" fontId="1" fillId="0" borderId="0" xfId="30"/>
    <xf numFmtId="0" fontId="21" fillId="0" borderId="0" xfId="30" applyFont="1"/>
    <xf numFmtId="0" fontId="20" fillId="0" borderId="10" xfId="30" applyFont="1" applyBorder="1"/>
    <xf numFmtId="0" fontId="19" fillId="0" borderId="10" xfId="0" applyFont="1" applyBorder="1"/>
    <xf numFmtId="4" fontId="18" fillId="0" borderId="10" xfId="0" applyNumberFormat="1" applyFont="1" applyBorder="1"/>
    <xf numFmtId="0" fontId="22" fillId="0" borderId="10" xfId="3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30" applyFont="1" applyAlignment="1">
      <alignment horizontal="center" vertical="center"/>
    </xf>
    <xf numFmtId="0" fontId="22" fillId="0" borderId="10" xfId="3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10" xfId="30" applyFont="1" applyBorder="1" applyAlignment="1">
      <alignment horizontal="center" vertical="center"/>
    </xf>
    <xf numFmtId="0" fontId="23" fillId="0" borderId="11" xfId="30" applyFont="1" applyBorder="1"/>
    <xf numFmtId="0" fontId="23" fillId="0" borderId="12" xfId="30" applyFont="1" applyBorder="1"/>
    <xf numFmtId="0" fontId="23" fillId="0" borderId="10" xfId="30" applyFont="1" applyBorder="1"/>
    <xf numFmtId="14" fontId="23" fillId="0" borderId="10" xfId="30" applyNumberFormat="1" applyFont="1" applyBorder="1"/>
    <xf numFmtId="4" fontId="23" fillId="0" borderId="10" xfId="30" applyNumberFormat="1" applyFont="1" applyBorder="1"/>
    <xf numFmtId="4" fontId="24" fillId="0" borderId="10" xfId="30" applyNumberFormat="1" applyFont="1" applyBorder="1"/>
    <xf numFmtId="14" fontId="25" fillId="0" borderId="10" xfId="0" applyNumberFormat="1" applyFont="1" applyBorder="1"/>
    <xf numFmtId="0" fontId="25" fillId="0" borderId="10" xfId="0" applyFont="1" applyBorder="1"/>
    <xf numFmtId="4" fontId="25" fillId="0" borderId="10" xfId="0" applyNumberFormat="1" applyFont="1" applyBorder="1"/>
    <xf numFmtId="4" fontId="26" fillId="0" borderId="10" xfId="0" applyNumberFormat="1" applyFont="1" applyBorder="1"/>
    <xf numFmtId="14" fontId="23" fillId="0" borderId="11" xfId="30" applyNumberFormat="1" applyFont="1" applyBorder="1"/>
    <xf numFmtId="4" fontId="24" fillId="0" borderId="11" xfId="30" applyNumberFormat="1" applyFont="1" applyBorder="1"/>
    <xf numFmtId="4" fontId="24" fillId="0" borderId="12" xfId="30" applyNumberFormat="1" applyFont="1" applyBorder="1"/>
    <xf numFmtId="0" fontId="25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30" applyFont="1" applyAlignment="1">
      <alignment horizontal="center" vertical="center"/>
    </xf>
    <xf numFmtId="0" fontId="24" fillId="0" borderId="11" xfId="30" applyFont="1" applyBorder="1" applyAlignment="1">
      <alignment vertic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Foglio1" xfId="3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selection activeCell="I12" sqref="I12"/>
    </sheetView>
  </sheetViews>
  <sheetFormatPr defaultRowHeight="12.75" x14ac:dyDescent="0.2"/>
  <cols>
    <col min="1" max="1" width="8.42578125" style="11" bestFit="1" customWidth="1"/>
    <col min="2" max="2" width="23.7109375" customWidth="1"/>
    <col min="3" max="3" width="12.140625" bestFit="1" customWidth="1"/>
    <col min="4" max="4" width="17.5703125" customWidth="1"/>
    <col min="5" max="5" width="9.140625" customWidth="1"/>
    <col min="6" max="6" width="8.5703125" customWidth="1"/>
    <col min="7" max="7" width="9.140625" customWidth="1"/>
  </cols>
  <sheetData>
    <row r="1" spans="1:7" x14ac:dyDescent="0.2">
      <c r="A1" s="27" t="s">
        <v>17</v>
      </c>
      <c r="B1" s="27"/>
      <c r="C1" s="27"/>
      <c r="D1" s="27"/>
      <c r="E1" s="27"/>
      <c r="F1" s="27"/>
      <c r="G1" s="27"/>
    </row>
    <row r="2" spans="1:7" x14ac:dyDescent="0.2">
      <c r="A2" s="28" t="s">
        <v>0</v>
      </c>
      <c r="B2" s="28"/>
      <c r="C2" s="28"/>
      <c r="D2" s="28"/>
      <c r="E2" s="28"/>
      <c r="F2" s="28"/>
      <c r="G2" s="28"/>
    </row>
    <row r="3" spans="1:7" ht="15" x14ac:dyDescent="0.25">
      <c r="A3" s="8"/>
      <c r="B3" s="2"/>
      <c r="C3" s="2"/>
      <c r="D3" s="2"/>
      <c r="E3" s="2"/>
      <c r="F3" s="2"/>
      <c r="G3" s="2"/>
    </row>
    <row r="4" spans="1:7" s="7" customFormat="1" ht="15.75" customHeight="1" x14ac:dyDescent="0.2">
      <c r="A4" s="9" t="s">
        <v>1</v>
      </c>
      <c r="B4" s="6" t="s">
        <v>2</v>
      </c>
      <c r="C4" s="6" t="s">
        <v>20</v>
      </c>
      <c r="D4" s="6" t="s">
        <v>3</v>
      </c>
      <c r="E4" s="6" t="s">
        <v>4</v>
      </c>
      <c r="F4" s="6" t="s">
        <v>5</v>
      </c>
      <c r="G4" s="6" t="s">
        <v>6</v>
      </c>
    </row>
    <row r="5" spans="1:7" ht="21" customHeight="1" x14ac:dyDescent="0.2">
      <c r="A5" s="12"/>
      <c r="B5" s="29" t="s">
        <v>7</v>
      </c>
      <c r="C5" s="13"/>
      <c r="D5" s="13"/>
      <c r="E5" s="13"/>
      <c r="F5" s="13"/>
      <c r="G5" s="14"/>
    </row>
    <row r="6" spans="1:7" x14ac:dyDescent="0.2">
      <c r="A6" s="12">
        <v>1</v>
      </c>
      <c r="B6" s="15" t="s">
        <v>21</v>
      </c>
      <c r="C6" s="16" t="s">
        <v>18</v>
      </c>
      <c r="D6" s="15" t="s">
        <v>19</v>
      </c>
      <c r="E6" s="17">
        <v>2821.67</v>
      </c>
      <c r="F6" s="17" t="str">
        <f>IF(E6-G6=0,"",E6-G6)</f>
        <v/>
      </c>
      <c r="G6" s="17">
        <v>2821.67</v>
      </c>
    </row>
    <row r="7" spans="1:7" x14ac:dyDescent="0.2">
      <c r="A7" s="12"/>
      <c r="B7" s="15"/>
      <c r="C7" s="16"/>
      <c r="D7" s="15"/>
      <c r="E7" s="18">
        <f>SUM(E6)</f>
        <v>2821.67</v>
      </c>
      <c r="F7" s="18">
        <f>SUM(F6)</f>
        <v>0</v>
      </c>
      <c r="G7" s="18">
        <f>SUM(G6)</f>
        <v>2821.67</v>
      </c>
    </row>
    <row r="8" spans="1:7" ht="21" customHeight="1" x14ac:dyDescent="0.2">
      <c r="A8" s="12"/>
      <c r="B8" s="29" t="s">
        <v>12</v>
      </c>
      <c r="C8" s="13"/>
      <c r="D8" s="13"/>
      <c r="E8" s="13"/>
      <c r="F8" s="13"/>
      <c r="G8" s="14"/>
    </row>
    <row r="9" spans="1:7" x14ac:dyDescent="0.2">
      <c r="A9" s="12">
        <f t="shared" ref="A9:A23" si="0">A8+1</f>
        <v>1</v>
      </c>
      <c r="B9" s="15" t="s">
        <v>22</v>
      </c>
      <c r="C9" s="16" t="s">
        <v>18</v>
      </c>
      <c r="D9" s="15" t="s">
        <v>19</v>
      </c>
      <c r="E9" s="21">
        <v>2821.67</v>
      </c>
      <c r="F9" s="17" t="str">
        <f t="shared" ref="F9:F23" si="1">IF(E9-G9=0,"",E9-G9)</f>
        <v/>
      </c>
      <c r="G9" s="21">
        <v>2821.67</v>
      </c>
    </row>
    <row r="10" spans="1:7" x14ac:dyDescent="0.2">
      <c r="A10" s="12">
        <f t="shared" si="0"/>
        <v>2</v>
      </c>
      <c r="B10" s="15" t="s">
        <v>23</v>
      </c>
      <c r="C10" s="16" t="s">
        <v>18</v>
      </c>
      <c r="D10" s="15" t="s">
        <v>19</v>
      </c>
      <c r="E10" s="21">
        <v>2559.1799999999998</v>
      </c>
      <c r="F10" s="17" t="str">
        <f t="shared" si="1"/>
        <v/>
      </c>
      <c r="G10" s="21">
        <v>2559.1799999999998</v>
      </c>
    </row>
    <row r="11" spans="1:7" x14ac:dyDescent="0.2">
      <c r="A11" s="12">
        <f t="shared" si="0"/>
        <v>3</v>
      </c>
      <c r="B11" s="15" t="s">
        <v>24</v>
      </c>
      <c r="C11" s="16" t="s">
        <v>18</v>
      </c>
      <c r="D11" s="15" t="s">
        <v>19</v>
      </c>
      <c r="E11" s="21">
        <v>2124.11</v>
      </c>
      <c r="F11" s="17" t="str">
        <f t="shared" si="1"/>
        <v/>
      </c>
      <c r="G11" s="21">
        <v>2124.11</v>
      </c>
    </row>
    <row r="12" spans="1:7" x14ac:dyDescent="0.2">
      <c r="A12" s="12">
        <f t="shared" si="0"/>
        <v>4</v>
      </c>
      <c r="B12" s="15" t="s">
        <v>25</v>
      </c>
      <c r="C12" s="16" t="s">
        <v>18</v>
      </c>
      <c r="D12" s="15" t="s">
        <v>19</v>
      </c>
      <c r="E12" s="21">
        <v>5118.3599999999997</v>
      </c>
      <c r="F12" s="17" t="str">
        <f t="shared" si="1"/>
        <v/>
      </c>
      <c r="G12" s="21">
        <v>5118.3599999999997</v>
      </c>
    </row>
    <row r="13" spans="1:7" x14ac:dyDescent="0.2">
      <c r="A13" s="12">
        <f t="shared" si="0"/>
        <v>5</v>
      </c>
      <c r="B13" s="15" t="s">
        <v>26</v>
      </c>
      <c r="C13" s="16" t="s">
        <v>18</v>
      </c>
      <c r="D13" s="15" t="s">
        <v>19</v>
      </c>
      <c r="E13" s="21">
        <v>2509.4499999999998</v>
      </c>
      <c r="F13" s="17" t="str">
        <f t="shared" si="1"/>
        <v/>
      </c>
      <c r="G13" s="21">
        <v>2509.4499999999998</v>
      </c>
    </row>
    <row r="14" spans="1:7" x14ac:dyDescent="0.2">
      <c r="A14" s="12">
        <f t="shared" si="0"/>
        <v>6</v>
      </c>
      <c r="B14" s="15" t="s">
        <v>26</v>
      </c>
      <c r="C14" s="16" t="s">
        <v>18</v>
      </c>
      <c r="D14" s="15" t="s">
        <v>19</v>
      </c>
      <c r="E14" s="21">
        <v>2821.67</v>
      </c>
      <c r="F14" s="17" t="str">
        <f t="shared" si="1"/>
        <v/>
      </c>
      <c r="G14" s="21">
        <v>2821.67</v>
      </c>
    </row>
    <row r="15" spans="1:7" x14ac:dyDescent="0.2">
      <c r="A15" s="12">
        <f t="shared" si="0"/>
        <v>7</v>
      </c>
      <c r="B15" s="15" t="s">
        <v>27</v>
      </c>
      <c r="C15" s="16" t="s">
        <v>18</v>
      </c>
      <c r="D15" s="15" t="s">
        <v>19</v>
      </c>
      <c r="E15" s="21">
        <v>2821.67</v>
      </c>
      <c r="F15" s="17" t="str">
        <f t="shared" si="1"/>
        <v/>
      </c>
      <c r="G15" s="21">
        <v>2821.67</v>
      </c>
    </row>
    <row r="16" spans="1:7" x14ac:dyDescent="0.2">
      <c r="A16" s="12">
        <f t="shared" si="0"/>
        <v>8</v>
      </c>
      <c r="B16" s="15" t="s">
        <v>28</v>
      </c>
      <c r="C16" s="16" t="s">
        <v>18</v>
      </c>
      <c r="D16" s="15" t="s">
        <v>19</v>
      </c>
      <c r="E16" s="21">
        <v>2575.3000000000002</v>
      </c>
      <c r="F16" s="17" t="str">
        <f t="shared" si="1"/>
        <v/>
      </c>
      <c r="G16" s="21">
        <v>2575.3000000000002</v>
      </c>
    </row>
    <row r="17" spans="1:7" x14ac:dyDescent="0.2">
      <c r="A17" s="12">
        <f t="shared" si="0"/>
        <v>9</v>
      </c>
      <c r="B17" s="15" t="s">
        <v>29</v>
      </c>
      <c r="C17" s="16" t="s">
        <v>18</v>
      </c>
      <c r="D17" s="15" t="s">
        <v>19</v>
      </c>
      <c r="E17" s="21">
        <v>1129.5</v>
      </c>
      <c r="F17" s="17" t="str">
        <f t="shared" si="1"/>
        <v/>
      </c>
      <c r="G17" s="21">
        <v>1129.5</v>
      </c>
    </row>
    <row r="18" spans="1:7" x14ac:dyDescent="0.2">
      <c r="A18" s="12">
        <f t="shared" si="0"/>
        <v>10</v>
      </c>
      <c r="B18" s="15" t="s">
        <v>30</v>
      </c>
      <c r="C18" s="16" t="s">
        <v>18</v>
      </c>
      <c r="D18" s="15" t="s">
        <v>19</v>
      </c>
      <c r="E18" s="21">
        <v>2821.67</v>
      </c>
      <c r="F18" s="17" t="str">
        <f t="shared" si="1"/>
        <v/>
      </c>
      <c r="G18" s="21">
        <v>2821.67</v>
      </c>
    </row>
    <row r="19" spans="1:7" x14ac:dyDescent="0.2">
      <c r="A19" s="12">
        <f t="shared" si="0"/>
        <v>11</v>
      </c>
      <c r="B19" s="15" t="s">
        <v>31</v>
      </c>
      <c r="C19" s="16" t="s">
        <v>18</v>
      </c>
      <c r="D19" s="15" t="s">
        <v>19</v>
      </c>
      <c r="E19" s="21">
        <v>1410.83</v>
      </c>
      <c r="F19" s="17" t="str">
        <f t="shared" si="1"/>
        <v/>
      </c>
      <c r="G19" s="21">
        <v>1410.83</v>
      </c>
    </row>
    <row r="20" spans="1:7" x14ac:dyDescent="0.2">
      <c r="A20" s="12">
        <f t="shared" si="0"/>
        <v>12</v>
      </c>
      <c r="B20" s="15" t="s">
        <v>32</v>
      </c>
      <c r="C20" s="16" t="s">
        <v>18</v>
      </c>
      <c r="D20" s="15" t="s">
        <v>19</v>
      </c>
      <c r="E20" s="21">
        <v>2821.67</v>
      </c>
      <c r="F20" s="17" t="str">
        <f t="shared" si="1"/>
        <v/>
      </c>
      <c r="G20" s="21">
        <v>2821.67</v>
      </c>
    </row>
    <row r="21" spans="1:7" x14ac:dyDescent="0.2">
      <c r="A21" s="12">
        <f t="shared" si="0"/>
        <v>13</v>
      </c>
      <c r="B21" s="15" t="s">
        <v>33</v>
      </c>
      <c r="C21" s="16" t="s">
        <v>18</v>
      </c>
      <c r="D21" s="15" t="s">
        <v>19</v>
      </c>
      <c r="E21" s="21">
        <v>2821.67</v>
      </c>
      <c r="F21" s="17" t="str">
        <f t="shared" si="1"/>
        <v/>
      </c>
      <c r="G21" s="21">
        <v>2821.67</v>
      </c>
    </row>
    <row r="22" spans="1:7" x14ac:dyDescent="0.2">
      <c r="A22" s="12">
        <f t="shared" si="0"/>
        <v>14</v>
      </c>
      <c r="B22" s="15" t="s">
        <v>34</v>
      </c>
      <c r="C22" s="16" t="s">
        <v>18</v>
      </c>
      <c r="D22" s="15" t="s">
        <v>19</v>
      </c>
      <c r="E22" s="21">
        <v>1164.74</v>
      </c>
      <c r="F22" s="17" t="str">
        <f t="shared" si="1"/>
        <v/>
      </c>
      <c r="G22" s="21">
        <v>1164.74</v>
      </c>
    </row>
    <row r="23" spans="1:7" x14ac:dyDescent="0.2">
      <c r="A23" s="12">
        <f t="shared" si="0"/>
        <v>15</v>
      </c>
      <c r="B23" s="15" t="s">
        <v>35</v>
      </c>
      <c r="C23" s="16" t="s">
        <v>18</v>
      </c>
      <c r="D23" s="15" t="s">
        <v>19</v>
      </c>
      <c r="E23" s="21">
        <v>2559.1799999999998</v>
      </c>
      <c r="F23" s="17" t="str">
        <f t="shared" si="1"/>
        <v/>
      </c>
      <c r="G23" s="21">
        <v>2559.1799999999998</v>
      </c>
    </row>
    <row r="24" spans="1:7" x14ac:dyDescent="0.2">
      <c r="A24" s="12"/>
      <c r="B24" s="15"/>
      <c r="C24" s="19"/>
      <c r="D24" s="20"/>
      <c r="E24" s="22">
        <f>SUM(E9:E23)</f>
        <v>38080.67</v>
      </c>
      <c r="F24" s="22">
        <f>SUM(F9:F23)</f>
        <v>0</v>
      </c>
      <c r="G24" s="22">
        <f>SUM(G9:G23)</f>
        <v>38080.67</v>
      </c>
    </row>
    <row r="25" spans="1:7" ht="18.75" customHeight="1" x14ac:dyDescent="0.2">
      <c r="A25" s="12"/>
      <c r="B25" s="29" t="s">
        <v>8</v>
      </c>
      <c r="C25" s="13"/>
      <c r="D25" s="13"/>
      <c r="E25" s="13"/>
      <c r="F25" s="13"/>
      <c r="G25" s="14"/>
    </row>
    <row r="26" spans="1:7" x14ac:dyDescent="0.2">
      <c r="A26" s="12">
        <f>A25+1</f>
        <v>1</v>
      </c>
      <c r="B26" s="15" t="s">
        <v>31</v>
      </c>
      <c r="C26" s="16" t="s">
        <v>18</v>
      </c>
      <c r="D26" s="15" t="s">
        <v>19</v>
      </c>
      <c r="E26" s="17">
        <v>2821.67</v>
      </c>
      <c r="F26" s="17" t="str">
        <f>IF(E26-G26=0,"",E26-G26)</f>
        <v/>
      </c>
      <c r="G26" s="17">
        <v>2821.67</v>
      </c>
    </row>
    <row r="27" spans="1:7" x14ac:dyDescent="0.2">
      <c r="A27" s="12"/>
      <c r="B27" s="15"/>
      <c r="C27" s="16"/>
      <c r="D27" s="15"/>
      <c r="E27" s="18">
        <f>SUM(E26)</f>
        <v>2821.67</v>
      </c>
      <c r="F27" s="18">
        <f>SUM(F26)</f>
        <v>0</v>
      </c>
      <c r="G27" s="18">
        <f>SUM(G26)</f>
        <v>2821.67</v>
      </c>
    </row>
    <row r="28" spans="1:7" x14ac:dyDescent="0.2">
      <c r="A28" s="12"/>
      <c r="B28" s="29" t="s">
        <v>13</v>
      </c>
      <c r="C28" s="13"/>
      <c r="D28" s="13"/>
      <c r="E28" s="13"/>
      <c r="F28" s="13"/>
      <c r="G28" s="14"/>
    </row>
    <row r="29" spans="1:7" x14ac:dyDescent="0.2">
      <c r="A29" s="12">
        <f>A28+1</f>
        <v>1</v>
      </c>
      <c r="B29" s="15" t="s">
        <v>36</v>
      </c>
      <c r="C29" s="16" t="s">
        <v>18</v>
      </c>
      <c r="D29" s="15" t="s">
        <v>19</v>
      </c>
      <c r="E29" s="21">
        <v>2821.67</v>
      </c>
      <c r="F29" s="17" t="str">
        <f>IF(E29-G29=0,"",E29-G29)</f>
        <v/>
      </c>
      <c r="G29" s="21">
        <v>2821.67</v>
      </c>
    </row>
    <row r="30" spans="1:7" x14ac:dyDescent="0.2">
      <c r="A30" s="12"/>
      <c r="B30" s="15"/>
      <c r="C30" s="19"/>
      <c r="D30" s="20"/>
      <c r="E30" s="22">
        <f>SUM(E29)</f>
        <v>2821.67</v>
      </c>
      <c r="F30" s="22">
        <f>SUM(F29)</f>
        <v>0</v>
      </c>
      <c r="G30" s="22">
        <f>SUM(G29)</f>
        <v>2821.67</v>
      </c>
    </row>
    <row r="31" spans="1:7" x14ac:dyDescent="0.2">
      <c r="A31" s="12"/>
      <c r="B31" s="29" t="s">
        <v>9</v>
      </c>
      <c r="C31" s="13"/>
      <c r="D31" s="13"/>
      <c r="E31" s="13"/>
      <c r="F31" s="13"/>
      <c r="G31" s="14"/>
    </row>
    <row r="32" spans="1:7" x14ac:dyDescent="0.2">
      <c r="A32" s="12">
        <f>A31+1</f>
        <v>1</v>
      </c>
      <c r="B32" s="15" t="s">
        <v>37</v>
      </c>
      <c r="C32" s="16" t="s">
        <v>18</v>
      </c>
      <c r="D32" s="15" t="s">
        <v>19</v>
      </c>
      <c r="E32" s="17">
        <v>2821.67</v>
      </c>
      <c r="F32" s="17" t="str">
        <f>IF(E32-G32=0,"",E32-G32)</f>
        <v/>
      </c>
      <c r="G32" s="17">
        <v>2821.67</v>
      </c>
    </row>
    <row r="33" spans="1:7" x14ac:dyDescent="0.2">
      <c r="A33" s="12">
        <f>A32+1</f>
        <v>2</v>
      </c>
      <c r="B33" s="15" t="s">
        <v>38</v>
      </c>
      <c r="C33" s="16" t="s">
        <v>18</v>
      </c>
      <c r="D33" s="15" t="s">
        <v>19</v>
      </c>
      <c r="E33" s="17">
        <v>300</v>
      </c>
      <c r="F33" s="17" t="str">
        <f>IF(E33-G33=0,"",E33-G33)</f>
        <v/>
      </c>
      <c r="G33" s="17">
        <v>300</v>
      </c>
    </row>
    <row r="34" spans="1:7" ht="21" customHeight="1" x14ac:dyDescent="0.2">
      <c r="A34" s="12"/>
      <c r="B34" s="15"/>
      <c r="C34" s="16"/>
      <c r="D34" s="15"/>
      <c r="E34" s="18">
        <f>SUM(E32:E33)</f>
        <v>3121.67</v>
      </c>
      <c r="F34" s="18">
        <f>SUM(F32:F33)</f>
        <v>0</v>
      </c>
      <c r="G34" s="18">
        <f>SUM(G32:G33)</f>
        <v>3121.67</v>
      </c>
    </row>
    <row r="35" spans="1:7" x14ac:dyDescent="0.2">
      <c r="A35" s="12"/>
      <c r="B35" s="29" t="s">
        <v>10</v>
      </c>
      <c r="C35" s="13"/>
      <c r="D35" s="13"/>
      <c r="E35" s="13"/>
      <c r="F35" s="13"/>
      <c r="G35" s="14"/>
    </row>
    <row r="36" spans="1:7" x14ac:dyDescent="0.2">
      <c r="A36" s="12">
        <f>A35+1</f>
        <v>1</v>
      </c>
      <c r="B36" s="15" t="s">
        <v>39</v>
      </c>
      <c r="C36" s="16" t="s">
        <v>18</v>
      </c>
      <c r="D36" s="15" t="s">
        <v>19</v>
      </c>
      <c r="E36" s="17">
        <v>2821.67</v>
      </c>
      <c r="F36" s="17" t="str">
        <f>IF(E36-G36=0,"",E36-G36)</f>
        <v/>
      </c>
      <c r="G36" s="17">
        <v>2821.67</v>
      </c>
    </row>
    <row r="37" spans="1:7" ht="21" customHeight="1" x14ac:dyDescent="0.2">
      <c r="A37" s="12"/>
      <c r="B37" s="15"/>
      <c r="C37" s="16"/>
      <c r="D37" s="15"/>
      <c r="E37" s="18">
        <f>SUM(E36)</f>
        <v>2821.67</v>
      </c>
      <c r="F37" s="18">
        <f>SUM(F36)</f>
        <v>0</v>
      </c>
      <c r="G37" s="18">
        <f>SUM(G36)</f>
        <v>2821.67</v>
      </c>
    </row>
    <row r="38" spans="1:7" x14ac:dyDescent="0.2">
      <c r="A38" s="12"/>
      <c r="B38" s="13" t="s">
        <v>14</v>
      </c>
      <c r="C38" s="13"/>
      <c r="D38" s="13"/>
      <c r="E38" s="13"/>
      <c r="F38" s="13"/>
      <c r="G38" s="14"/>
    </row>
    <row r="39" spans="1:7" x14ac:dyDescent="0.2">
      <c r="A39" s="12">
        <f>A38+1</f>
        <v>1</v>
      </c>
      <c r="B39" s="15" t="s">
        <v>40</v>
      </c>
      <c r="C39" s="16" t="s">
        <v>18</v>
      </c>
      <c r="D39" s="15" t="s">
        <v>19</v>
      </c>
      <c r="E39" s="21">
        <v>2559.1799999999998</v>
      </c>
      <c r="F39" s="17">
        <f>IF(E39-G39=0,"",E39-G39)</f>
        <v>391.77999999999975</v>
      </c>
      <c r="G39" s="21">
        <v>2167.4</v>
      </c>
    </row>
    <row r="40" spans="1:7" x14ac:dyDescent="0.2">
      <c r="A40" s="12">
        <f>A39+1</f>
        <v>2</v>
      </c>
      <c r="B40" s="15" t="s">
        <v>41</v>
      </c>
      <c r="C40" s="16" t="s">
        <v>18</v>
      </c>
      <c r="D40" s="15" t="s">
        <v>19</v>
      </c>
      <c r="E40" s="21">
        <v>2821.67</v>
      </c>
      <c r="F40" s="17" t="str">
        <f>IF(E40-G40=0,"",E40-G40)</f>
        <v/>
      </c>
      <c r="G40" s="21">
        <v>2821.67</v>
      </c>
    </row>
    <row r="41" spans="1:7" x14ac:dyDescent="0.2">
      <c r="A41" s="12"/>
      <c r="B41" s="15"/>
      <c r="C41" s="19"/>
      <c r="D41" s="20"/>
      <c r="E41" s="22">
        <f>SUM(E39:E40)</f>
        <v>5380.85</v>
      </c>
      <c r="F41" s="22">
        <f>SUM(F39:F40)</f>
        <v>391.77999999999975</v>
      </c>
      <c r="G41" s="22">
        <f>SUM(G39:G40)</f>
        <v>4989.07</v>
      </c>
    </row>
    <row r="42" spans="1:7" x14ac:dyDescent="0.2">
      <c r="A42" s="12"/>
      <c r="B42" s="13"/>
      <c r="C42" s="23"/>
      <c r="D42" s="13"/>
      <c r="E42" s="24"/>
      <c r="F42" s="24"/>
      <c r="G42" s="25"/>
    </row>
    <row r="43" spans="1:7" x14ac:dyDescent="0.2">
      <c r="A43" s="12"/>
      <c r="B43" s="29" t="s">
        <v>11</v>
      </c>
      <c r="C43" s="13"/>
      <c r="D43" s="13"/>
      <c r="E43" s="13"/>
      <c r="F43" s="13"/>
      <c r="G43" s="14"/>
    </row>
    <row r="44" spans="1:7" x14ac:dyDescent="0.2">
      <c r="A44" s="12">
        <f>A43+1</f>
        <v>1</v>
      </c>
      <c r="B44" s="15" t="s">
        <v>42</v>
      </c>
      <c r="C44" s="16" t="s">
        <v>18</v>
      </c>
      <c r="D44" s="15" t="s">
        <v>19</v>
      </c>
      <c r="E44" s="17">
        <v>2821.67</v>
      </c>
      <c r="F44" s="17" t="str">
        <f>IF(E44-G44=0,"",E44-G44)</f>
        <v/>
      </c>
      <c r="G44" s="17">
        <v>2821.67</v>
      </c>
    </row>
    <row r="45" spans="1:7" x14ac:dyDescent="0.2">
      <c r="A45" s="12"/>
      <c r="B45" s="15"/>
      <c r="C45" s="16"/>
      <c r="D45" s="15"/>
      <c r="E45" s="18">
        <f>SUM(E44)</f>
        <v>2821.67</v>
      </c>
      <c r="F45" s="18">
        <f>SUM(F44)</f>
        <v>0</v>
      </c>
      <c r="G45" s="18">
        <f>SUM(G44)</f>
        <v>2821.67</v>
      </c>
    </row>
    <row r="46" spans="1:7" x14ac:dyDescent="0.2">
      <c r="A46" s="12"/>
      <c r="B46" s="29" t="s">
        <v>15</v>
      </c>
      <c r="C46" s="13"/>
      <c r="D46" s="13"/>
      <c r="E46" s="13"/>
      <c r="F46" s="13"/>
      <c r="G46" s="14"/>
    </row>
    <row r="47" spans="1:7" x14ac:dyDescent="0.2">
      <c r="A47" s="12">
        <f>A46+1</f>
        <v>1</v>
      </c>
      <c r="B47" s="15" t="s">
        <v>43</v>
      </c>
      <c r="C47" s="16" t="s">
        <v>18</v>
      </c>
      <c r="D47" s="15" t="s">
        <v>19</v>
      </c>
      <c r="E47" s="21">
        <v>4072.09</v>
      </c>
      <c r="F47" s="17">
        <f>IF(E47-G47=0,"",E47-G47)</f>
        <v>1256.6000000000004</v>
      </c>
      <c r="G47" s="21">
        <v>2815.49</v>
      </c>
    </row>
    <row r="48" spans="1:7" x14ac:dyDescent="0.2">
      <c r="A48" s="26"/>
      <c r="B48" s="15"/>
      <c r="C48" s="20"/>
      <c r="D48" s="20"/>
      <c r="E48" s="22">
        <f>SUM(E47)</f>
        <v>4072.09</v>
      </c>
      <c r="F48" s="22">
        <f>SUM(F47)</f>
        <v>1256.6000000000004</v>
      </c>
      <c r="G48" s="22">
        <f>SUM(G47)</f>
        <v>2815.49</v>
      </c>
    </row>
    <row r="49" spans="1:7" ht="14.25" x14ac:dyDescent="0.2">
      <c r="A49" s="10"/>
      <c r="B49" s="3"/>
      <c r="C49" s="4"/>
      <c r="D49" s="4" t="s">
        <v>16</v>
      </c>
      <c r="E49" s="5">
        <f>E48+E41+E30+E24+E45+E37+E34+E27+E7</f>
        <v>64763.62999999999</v>
      </c>
      <c r="F49" s="5">
        <f>F48+F41+F30+F24+F45+F37+F34+F27+F7</f>
        <v>1648.38</v>
      </c>
      <c r="G49" s="5">
        <f>G48+G41+G30+G24+G45+G37+G34+G27+G7</f>
        <v>63115.249999999985</v>
      </c>
    </row>
    <row r="57" spans="1:7" ht="21" customHeight="1" x14ac:dyDescent="0.2"/>
    <row r="64" spans="1:7" ht="21" customHeight="1" x14ac:dyDescent="0.2"/>
    <row r="74" spans="2:7" ht="15" x14ac:dyDescent="0.25">
      <c r="B74" s="1"/>
    </row>
    <row r="75" spans="2:7" ht="15" x14ac:dyDescent="0.25">
      <c r="B75" s="1"/>
    </row>
    <row r="76" spans="2:7" ht="15" x14ac:dyDescent="0.25">
      <c r="B76" s="1"/>
    </row>
    <row r="77" spans="2:7" ht="15" x14ac:dyDescent="0.25">
      <c r="B77" s="1"/>
    </row>
    <row r="78" spans="2:7" x14ac:dyDescent="0.2">
      <c r="E78">
        <f>SUM(E2:E77)</f>
        <v>194290.88999999996</v>
      </c>
      <c r="G78">
        <f>SUM(G2:G77)</f>
        <v>189345.74999999994</v>
      </c>
    </row>
  </sheetData>
  <mergeCells count="2">
    <mergeCell ref="A1:G1"/>
    <mergeCell ref="A2:G2"/>
  </mergeCells>
  <phoneticPr fontId="0" type="noConversion"/>
  <pageMargins left="0.35433070866141736" right="0.15748031496062992" top="0.78740157480314965" bottom="0.59055118110236227" header="0.51181102362204722" footer="0.31496062992125984"/>
  <pageSetup paperSize="9" fitToHeight="0" orientation="portrait" r:id="rId1"/>
  <headerFooter alignWithMargins="0"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determ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robokop</cp:lastModifiedBy>
  <cp:lastPrinted>2019-02-11T10:07:50Z</cp:lastPrinted>
  <dcterms:created xsi:type="dcterms:W3CDTF">1996-11-05T10:16:36Z</dcterms:created>
  <dcterms:modified xsi:type="dcterms:W3CDTF">2019-07-03T07:58:35Z</dcterms:modified>
</cp:coreProperties>
</file>