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workbookProtection workbookPassword="C775" lockStructure="1"/>
  <bookViews>
    <workbookView xWindow="0" yWindow="120" windowWidth="25440" windowHeight="1587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</definedNames>
  <calcPr calcId="145621"/>
</workbook>
</file>

<file path=xl/calcChain.xml><?xml version="1.0" encoding="utf-8"?>
<calcChain xmlns="http://schemas.openxmlformats.org/spreadsheetml/2006/main">
  <c r="C143" i="8" l="1"/>
  <c r="C141" i="8"/>
  <c r="H13" i="8" l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91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2" i="8"/>
  <c r="H141" i="8" l="1"/>
  <c r="E33" i="8"/>
  <c r="E32" i="8"/>
  <c r="E35" i="8"/>
  <c r="H35" i="8" s="1"/>
  <c r="E34" i="8"/>
  <c r="H33" i="8" l="1"/>
  <c r="H31" i="8"/>
  <c r="H32" i="8"/>
  <c r="H34" i="8"/>
  <c r="I367" i="8"/>
  <c r="I95" i="3" l="1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22" i="6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<sst xmlns="http://schemas.openxmlformats.org/spreadsheetml/2006/main" count="853" uniqueCount="528">
  <si>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</si>
  <si>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</si>
  <si>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</si>
  <si>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</si>
  <si>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</si>
  <si>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</si>
  <si>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</si>
  <si>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</si>
  <si>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</si>
  <si>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</si>
  <si>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</si>
  <si>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</si>
  <si>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</si>
  <si>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</si>
  <si>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</si>
  <si>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</si>
  <si>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</si>
  <si>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</si>
  <si>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</si>
  <si>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</si>
  <si>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</si>
  <si>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</si>
  <si>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</si>
  <si>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</si>
  <si>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</si>
  <si>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</si>
  <si>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</si>
  <si>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</si>
  <si>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</si>
  <si>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</si>
  <si>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</si>
  <si>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</si>
  <si>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</si>
  <si>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</si>
  <si>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</si>
  <si>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</si>
  <si>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</si>
  <si>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</si>
  <si>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</si>
  <si>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</si>
  <si>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</si>
  <si>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</si>
  <si>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</si>
  <si>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</si>
  <si>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</si>
  <si>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</si>
  <si>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</si>
  <si>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</si>
  <si>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</si>
  <si>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</si>
  <si>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</si>
  <si>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</si>
  <si>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</si>
  <si>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</si>
  <si>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</si>
  <si>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</si>
  <si>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</si>
  <si>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</si>
  <si>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</si>
  <si>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</si>
  <si>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</si>
  <si>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</si>
  <si>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</si>
  <si>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</si>
  <si>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</si>
  <si>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</si>
  <si>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</si>
  <si>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</si>
  <si>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</si>
  <si>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</si>
  <si>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</si>
  <si>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</si>
  <si>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</si>
  <si>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</si>
  <si>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</si>
  <si>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</si>
  <si>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</si>
  <si>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</si>
  <si>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</si>
  <si>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</si>
  <si>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</si>
  <si>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</si>
  <si>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</si>
  <si>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</si>
  <si>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</si>
  <si>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</si>
  <si>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</si>
  <si>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</si>
  <si>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</si>
  <si>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</si>
  <si>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</si>
  <si>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</si>
  <si>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</si>
  <si>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</si>
  <si>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</si>
  <si>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</si>
  <si>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</si>
  <si>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</si>
  <si>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</si>
  <si>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</si>
  <si>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</si>
  <si>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</si>
  <si>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</si>
  <si>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</si>
  <si>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</si>
  <si>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</si>
  <si>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</si>
  <si>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</si>
  <si>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</si>
  <si>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</si>
  <si>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</si>
  <si>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</si>
  <si>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</si>
  <si>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</si>
  <si>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</si>
  <si>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</si>
  <si>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</si>
  <si>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</si>
  <si>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</si>
  <si>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</si>
  <si>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</si>
  <si>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</si>
  <si>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</si>
  <si>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</si>
  <si>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</si>
  <si>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</si>
  <si>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</si>
  <si>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</si>
  <si>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</si>
  <si>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</si>
  <si>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</si>
  <si>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</si>
  <si>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</si>
  <si>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</si>
  <si>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</si>
  <si>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</si>
  <si>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</si>
  <si>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</si>
  <si>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</si>
  <si>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</si>
  <si>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</si>
  <si>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</si>
  <si>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</si>
  <si>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</si>
  <si>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</si>
  <si>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</si>
  <si>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</si>
  <si>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</si>
  <si>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</si>
  <si>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</si>
  <si>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</si>
  <si>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</si>
  <si>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</si>
  <si>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</si>
  <si>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</si>
  <si>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</si>
  <si>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</si>
  <si>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</si>
  <si>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</si>
  <si>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</si>
  <si>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</si>
  <si>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</si>
  <si>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</si>
  <si>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</si>
  <si>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</si>
  <si>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</si>
  <si>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</si>
  <si>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</si>
  <si>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</si>
  <si>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</si>
  <si>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</si>
  <si>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</si>
  <si>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</si>
  <si>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</si>
  <si>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</si>
  <si>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</si>
  <si>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</si>
  <si>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</si>
  <si>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</si>
  <si>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</si>
  <si>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</si>
  <si>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</si>
  <si>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</si>
  <si>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</si>
  <si>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</si>
  <si>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</si>
  <si>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</si>
  <si>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</si>
  <si>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</si>
  <si>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</si>
  <si>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</si>
  <si>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</si>
  <si>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</si>
  <si>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</si>
  <si>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</si>
  <si>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</si>
  <si>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</si>
  <si>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</si>
  <si>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</si>
  <si>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</si>
  <si>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</si>
  <si>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</si>
  <si>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</si>
  <si>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</si>
  <si>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</si>
  <si>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</si>
  <si>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</si>
  <si>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</si>
  <si>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</si>
  <si>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</si>
  <si>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</si>
  <si>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</si>
  <si>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</si>
  <si>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</si>
  <si>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</si>
  <si>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</si>
  <si>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</si>
  <si>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</si>
  <si>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</si>
  <si>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</si>
  <si>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</si>
  <si>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</si>
  <si>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</si>
  <si>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</si>
  <si>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</si>
  <si>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</si>
  <si>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</si>
  <si>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</si>
  <si>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</si>
  <si>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</si>
  <si>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</si>
  <si>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</si>
  <si>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</si>
  <si>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</si>
  <si>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</si>
  <si>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</si>
  <si>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</si>
  <si>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</si>
  <si>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</si>
  <si>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</si>
  <si>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</si>
  <si>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</si>
  <si>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</si>
  <si>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</si>
  <si>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</si>
  <si>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</si>
  <si>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</si>
  <si>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</si>
  <si>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</si>
  <si>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</si>
  <si>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</si>
  <si>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</si>
  <si>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</si>
  <si>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</si>
  <si>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</si>
  <si>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</si>
  <si>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</si>
  <si>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</si>
  <si>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</si>
  <si>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</si>
  <si>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</si>
  <si>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</si>
  <si>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</si>
  <si>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</si>
  <si>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</si>
  <si>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</si>
  <si>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</si>
  <si>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</si>
  <si>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</si>
  <si>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</si>
  <si>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</si>
  <si>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conf. da 500 pz</t>
  </si>
  <si>
    <t>conf. da 10 pz</t>
  </si>
  <si>
    <t>conf. da 100 pz</t>
  </si>
  <si>
    <t xml:space="preserve">conf. da 5 risme </t>
  </si>
  <si>
    <t>conf. da 50 pz</t>
  </si>
  <si>
    <t>conf. da 20 pz</t>
  </si>
  <si>
    <t>Quantità</t>
  </si>
  <si>
    <t>nato/a</t>
  </si>
  <si>
    <t>residente a</t>
  </si>
  <si>
    <t xml:space="preserve">in nome del concorrente </t>
  </si>
  <si>
    <t>con sede legale in</t>
  </si>
  <si>
    <t>nella sua qualità di</t>
  </si>
  <si>
    <t>Il/la sottoscritto/a</t>
  </si>
  <si>
    <t>il</t>
  </si>
  <si>
    <t>via</t>
  </si>
  <si>
    <t>DESCRIZIONE PRODOTTO</t>
  </si>
  <si>
    <t>Codice prodotto offerto</t>
  </si>
  <si>
    <t>ALL. 3 Offerta economica</t>
  </si>
  <si>
    <t>MARCA/CHE E MODELLO (laddove indicati) DI RIFERIMENTO</t>
  </si>
  <si>
    <t>Blocchetto da almeno 300 fogli</t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</si>
  <si>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- Adesiva con finestra, chiusura taglio a trapezio - 11x23 cm</t>
    </r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</si>
  <si>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 - Adesiva senza finestra, chiusura taglio a trapezio - 11x23 cm</t>
    </r>
  </si>
  <si>
    <t>conf. da 250 pz</t>
  </si>
  <si>
    <r>
      <rPr>
        <b/>
        <sz val="11"/>
        <rFont val="Garamond"/>
        <family val="1"/>
      </rPr>
      <t>Apribusta</t>
    </r>
    <r>
      <rPr>
        <sz val="11"/>
        <rFont val="Garamond"/>
        <family val="1"/>
      </rPr>
      <t xml:space="preserve"> tagliacarte in acciaio inox  - impugnatura in ABS antiurto di colore nero - lunghezza lama cm 17 - lunghezza totale cm 25</t>
    </r>
  </si>
  <si>
    <r>
      <rPr>
        <b/>
        <sz val="11"/>
        <rFont val="Garamond"/>
        <family val="1"/>
      </rPr>
      <t>Bagnadita</t>
    </r>
    <r>
      <rPr>
        <sz val="11"/>
        <rFont val="Garamond"/>
        <family val="1"/>
      </rPr>
      <t xml:space="preserve"> con diametro di almeno 8 mm in spugna sintetica con supporto in gomma </t>
    </r>
  </si>
  <si>
    <r>
      <rPr>
        <b/>
        <sz val="11"/>
        <rFont val="Garamond"/>
        <family val="1"/>
      </rPr>
      <t>Blocchetto riposizionabile Cubo</t>
    </r>
    <r>
      <rPr>
        <sz val="11"/>
        <rFont val="Garamond"/>
        <family val="1"/>
      </rPr>
      <t>, formato 76x76 mm; colori assortiti</t>
    </r>
  </si>
  <si>
    <r>
      <rPr>
        <b/>
        <sz val="11"/>
        <rFont val="Garamond"/>
        <family val="1"/>
      </rPr>
      <t>Blocchetto riposizionabile</t>
    </r>
    <r>
      <rPr>
        <sz val="11"/>
        <rFont val="Garamond"/>
        <family val="1"/>
      </rPr>
      <t xml:space="preserve"> formato 76x127 mm; colori assortiti</t>
    </r>
  </si>
  <si>
    <r>
      <rPr>
        <b/>
        <sz val="11"/>
        <rFont val="Garamond"/>
        <family val="1"/>
      </rPr>
      <t>Block notes A5</t>
    </r>
    <r>
      <rPr>
        <sz val="11"/>
        <rFont val="Garamond"/>
        <family val="1"/>
      </rPr>
      <t xml:space="preserve"> righe/quadri con spirale in testa con almeno 60 fogli </t>
    </r>
  </si>
  <si>
    <r>
      <rPr>
        <b/>
        <sz val="11"/>
        <rFont val="Garamond"/>
        <family val="1"/>
      </rPr>
      <t>Buste a sacco avana</t>
    </r>
    <r>
      <rPr>
        <sz val="11"/>
        <rFont val="Garamond"/>
        <family val="1"/>
      </rPr>
      <t xml:space="preserve"> con soffietti laterali e chiusura autoadesiva - carta resistente da 120g/mq - 25x35 cm</t>
    </r>
  </si>
  <si>
    <r>
      <rPr>
        <b/>
        <sz val="11"/>
        <rFont val="Garamond"/>
        <family val="1"/>
      </rPr>
      <t>Buste a sacco bianche</t>
    </r>
    <r>
      <rPr>
        <sz val="11"/>
        <rFont val="Garamond"/>
        <family val="1"/>
      </rPr>
      <t xml:space="preserve"> senza finestra con lembo di chiusura autoadesivo - 23x33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</si>
  <si>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-Spessore alto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</si>
  <si>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</si>
  <si>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- 30x42 cm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</si>
  <si>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</si>
  <si>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</si>
  <si>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 xml:space="preserve">Carta bianca riciclata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</si>
  <si>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>Carta bianca riciclata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</si>
  <si>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>Carta colorata</t>
    </r>
    <r>
      <rPr>
        <sz val="11"/>
        <rFont val="Garamond"/>
        <family val="1"/>
      </rPr>
      <t xml:space="preserve"> - Formato A/4 200 gr Risma da 100 fogli</t>
    </r>
  </si>
  <si>
    <r>
      <t xml:space="preserve">Carta per plotter - </t>
    </r>
    <r>
      <rPr>
        <sz val="11"/>
        <rFont val="Garamond"/>
        <family val="1"/>
      </rPr>
      <t>INKJET Bianca opaca - Formato  91,4 cm x 50 m - 90 g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</si>
  <si>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76x127 mm Blocchetto da 100 fogli 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</si>
  <si>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76x76 mm Blocchetto da 100 fogli </t>
    </r>
  </si>
  <si>
    <t>Confezione da 200 fogli</t>
  </si>
  <si>
    <r>
      <t>Fogli protocollo -</t>
    </r>
    <r>
      <rPr>
        <sz val="11"/>
        <rFont val="Garamond"/>
        <family val="1"/>
      </rPr>
      <t xml:space="preserve"> A4 Righe / quadretti peso 60 g - Confezione in blister da 20 fogli </t>
    </r>
  </si>
  <si>
    <t>Confezione da 50 pezzi</t>
  </si>
  <si>
    <t>Confezione da 20 pezzi</t>
  </si>
  <si>
    <r>
      <rPr>
        <b/>
        <sz val="11"/>
        <rFont val="Garamond"/>
        <family val="1"/>
      </rPr>
      <t>Cartelline con apertura ad elle e finestra trasparente</t>
    </r>
    <r>
      <rPr>
        <sz val="11"/>
        <rFont val="Garamond"/>
        <family val="1"/>
      </rPr>
      <t xml:space="preserve"> - Cartoncino riciclato al 100% da 120 gr Formato 29,7 x 21 cm. Vari Colori</t>
    </r>
  </si>
  <si>
    <t>Confezione da 5 pezzi</t>
  </si>
  <si>
    <r>
      <rPr>
        <b/>
        <sz val="11"/>
        <rFont val="Garamond"/>
        <family val="1"/>
      </rPr>
      <t>Colla in stick</t>
    </r>
    <r>
      <rPr>
        <sz val="11"/>
        <rFont val="Garamond"/>
        <family val="1"/>
      </rPr>
      <t xml:space="preserve"> - 43 gr senza solventi per incollare carta e cartoncino</t>
    </r>
  </si>
  <si>
    <r>
      <rPr>
        <b/>
        <sz val="11"/>
        <rFont val="Garamond"/>
        <family val="1"/>
      </rPr>
      <t>Pouches per plastificatrici</t>
    </r>
    <r>
      <rPr>
        <sz val="11"/>
        <rFont val="Garamond"/>
        <family val="1"/>
      </rPr>
      <t xml:space="preserve"> - Formato A3 - 125 µm</t>
    </r>
  </si>
  <si>
    <t>ZENITH</t>
  </si>
  <si>
    <r>
      <rPr>
        <b/>
        <sz val="11"/>
        <rFont val="Garamond"/>
        <family val="1"/>
      </rPr>
      <t>Cutter da ufficio-</t>
    </r>
    <r>
      <rPr>
        <sz val="11"/>
        <rFont val="Garamond"/>
        <family val="1"/>
      </rPr>
      <t xml:space="preserve"> Impugnatura in alluminio stampato. Sistema di sicurezza a bloccaggio automatico. Con spezzalama.</t>
    </r>
  </si>
  <si>
    <t>Confezione da 25 pezzi</t>
  </si>
  <si>
    <t>Confezione da 1000 gr</t>
  </si>
  <si>
    <t>Confenzione da 100 fogli</t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</si>
  <si>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70 x 42 mm - angoli vivi senza margine - n. etichette per foglio 21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</si>
  <si>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t>Confezione da 12 pezzi</t>
  </si>
  <si>
    <r>
      <rPr>
        <b/>
        <sz val="11"/>
        <rFont val="Garamond"/>
        <family val="1"/>
      </rPr>
      <t xml:space="preserve">Evidenziatore fluorescente </t>
    </r>
    <r>
      <rPr>
        <sz val="11"/>
        <rFont val="Garamond"/>
        <family val="1"/>
      </rPr>
      <t>con inchiostro a base d'acqua. Doppia ampiezza tratto 2+5 mm Vari colori</t>
    </r>
  </si>
  <si>
    <r>
      <rPr>
        <b/>
        <sz val="11"/>
        <rFont val="Garamond"/>
        <family val="1"/>
      </rPr>
      <t>Pouches per plastificatrici -</t>
    </r>
    <r>
      <rPr>
        <sz val="11"/>
        <rFont val="Garamond"/>
        <family val="1"/>
      </rPr>
      <t xml:space="preserve"> Formato A4 - 250 µm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</si>
  <si>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x37 mm - angoli vivi senza margine - n. etichette per foglio 16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</si>
  <si>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x148 mm - angoli vivi senza margine - n. etichette per foglio 4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</si>
  <si>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 xml:space="preserve">Fermagli </t>
    </r>
    <r>
      <rPr>
        <sz val="11"/>
        <rFont val="Garamond"/>
        <family val="1"/>
      </rPr>
      <t>in acciaio zincato antiruggine n. 4</t>
    </r>
  </si>
  <si>
    <t>Confenzione da 10 scatole x 100 pezzi</t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</si>
  <si>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5</t>
    </r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</si>
  <si>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6</t>
    </r>
  </si>
  <si>
    <t>Confezione da 16 blocchetti</t>
  </si>
  <si>
    <r>
      <rPr>
        <b/>
        <sz val="11"/>
        <rFont val="Garamond"/>
        <family val="1"/>
      </rPr>
      <t>Blocco di ricambio</t>
    </r>
    <r>
      <rPr>
        <sz val="11"/>
        <rFont val="Garamond"/>
        <family val="1"/>
      </rPr>
      <t xml:space="preserve"> per lavagne a fogli mobili - Formato 90x60 cm  80 gr- Risma da 20 fogli</t>
    </r>
  </si>
  <si>
    <t>Confezione da 5 blocchi</t>
  </si>
  <si>
    <r>
      <rPr>
        <b/>
        <sz val="11"/>
        <rFont val="Garamond"/>
        <family val="1"/>
      </rPr>
      <t>Gomma rossa e blu in caucciù</t>
    </r>
    <r>
      <rPr>
        <sz val="11"/>
        <rFont val="Garamond"/>
        <family val="1"/>
      </rPr>
      <t xml:space="preserve"> per matita e inchiostro senza latex. Dimensioni 50x18x8 mm</t>
    </r>
  </si>
  <si>
    <r>
      <rPr>
        <b/>
        <sz val="11"/>
        <rFont val="Garamond"/>
        <family val="1"/>
      </rPr>
      <t>Levapunti a pinza</t>
    </r>
    <r>
      <rPr>
        <sz val="11"/>
        <rFont val="Garamond"/>
        <family val="1"/>
      </rPr>
      <t xml:space="preserve"> in ferro nichelato con piastrina e beccuccio in acciaio temprato e nichelato che estrae con facilità ogni tipo di punto.</t>
    </r>
  </si>
  <si>
    <r>
      <rPr>
        <b/>
        <sz val="11"/>
        <rFont val="Garamond"/>
        <family val="1"/>
      </rPr>
      <t>Rilegatrice</t>
    </r>
    <r>
      <rPr>
        <sz val="11"/>
        <rFont val="Garamond"/>
        <family val="1"/>
      </rPr>
      <t xml:space="preserve"> per dorso plastico manuale Capacità perforazione  25 fogli Capacità rilegatura: 450 fogli</t>
    </r>
  </si>
  <si>
    <r>
      <t xml:space="preserve">Forbice </t>
    </r>
    <r>
      <rPr>
        <sz val="11"/>
        <rFont val="Garamond"/>
        <family val="1"/>
      </rPr>
      <t xml:space="preserve">da ufficio con lama in acciaio, impugnatura in plastica ergonomica. Perno a vite in acciaio inox lunghezza 16 cm </t>
    </r>
  </si>
  <si>
    <r>
      <rPr>
        <b/>
        <sz val="11"/>
        <rFont val="Garamond"/>
        <family val="1"/>
      </rPr>
      <t>Inchiostro per timbro</t>
    </r>
    <r>
      <rPr>
        <sz val="11"/>
        <rFont val="Garamond"/>
        <family val="1"/>
      </rPr>
      <t xml:space="preserve"> senza olio adatto per la reinchiostrazione del cuscinetto. Flacone da 28 ml colore nero, blu e  rosso </t>
    </r>
  </si>
  <si>
    <t>confezione da 12 pezzi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</si>
  <si>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bicolore rosso blu</t>
    </r>
  </si>
  <si>
    <r>
      <rPr>
        <b/>
        <sz val="11"/>
        <rFont val="Garamond"/>
        <family val="1"/>
      </rPr>
      <t>Mina sottile in grafite</t>
    </r>
    <r>
      <rPr>
        <sz val="11"/>
        <rFont val="Garamond"/>
        <family val="1"/>
      </rPr>
      <t xml:space="preserve"> - Tratto mm 0,7 Gradazione HB</t>
    </r>
  </si>
  <si>
    <t>Confezione da 12 astucci</t>
  </si>
  <si>
    <r>
      <rPr>
        <b/>
        <sz val="11"/>
        <rFont val="Garamond"/>
        <family val="1"/>
      </rPr>
      <t>Nastro da imballo</t>
    </r>
    <r>
      <rPr>
        <sz val="11"/>
        <rFont val="Garamond"/>
        <family val="1"/>
      </rPr>
      <t xml:space="preserve"> avana in PVC 50x66 cm </t>
    </r>
  </si>
  <si>
    <t>Confezione da 6 pezzi</t>
  </si>
  <si>
    <r>
      <rPr>
        <b/>
        <sz val="11"/>
        <rFont val="Garamond"/>
        <family val="1"/>
      </rPr>
      <t>Nastro adesivo invisibil</t>
    </r>
    <r>
      <rPr>
        <sz val="11"/>
        <rFont val="Garamond"/>
        <family val="1"/>
      </rPr>
      <t>e.  Formato 19x23 cm</t>
    </r>
  </si>
  <si>
    <r>
      <rPr>
        <b/>
        <sz val="11"/>
        <rFont val="Garamond"/>
        <family val="1"/>
      </rPr>
      <t>Nastro biadesivo</t>
    </r>
    <r>
      <rPr>
        <sz val="11"/>
        <rFont val="Garamond"/>
        <family val="1"/>
      </rPr>
      <t xml:space="preserve"> Formato 19x33 mm</t>
    </r>
  </si>
  <si>
    <r>
      <rPr>
        <b/>
        <sz val="11"/>
        <rFont val="Garamond"/>
        <family val="1"/>
      </rPr>
      <t xml:space="preserve">Nastro adesivo carta </t>
    </r>
    <r>
      <rPr>
        <sz val="11"/>
        <rFont val="Garamond"/>
        <family val="1"/>
      </rPr>
      <t xml:space="preserve">Formato 50x50 mm </t>
    </r>
  </si>
  <si>
    <r>
      <rPr>
        <b/>
        <sz val="11"/>
        <rFont val="Garamond"/>
        <family val="1"/>
      </rPr>
      <t>Nastro/evidenziatore adesivo</t>
    </r>
    <r>
      <rPr>
        <sz val="11"/>
        <rFont val="Garamond"/>
        <family val="1"/>
      </rPr>
      <t xml:space="preserve"> removibile e scrivibile 50x10 mm</t>
    </r>
  </si>
  <si>
    <t>confezione da 10 pezzi</t>
  </si>
  <si>
    <r>
      <rPr>
        <b/>
        <sz val="11"/>
        <rFont val="Garamond"/>
        <family val="1"/>
      </rPr>
      <t xml:space="preserve">Marcatore permanente </t>
    </r>
    <r>
      <rPr>
        <sz val="11"/>
        <rFont val="Garamond"/>
        <family val="1"/>
      </rPr>
      <t>per lucidi e per quasi tutte le superfici lisce (cd-rom, DVD, plastica, vetro, metallo e ceramica) Tratto 1 mm colori vari</t>
    </r>
  </si>
  <si>
    <t xml:space="preserve">Confezione da 50 pezzi </t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</si>
  <si>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grande Vari colori</t>
    </r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</si>
  <si>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fine Vari colori</t>
    </r>
  </si>
  <si>
    <t xml:space="preserve">Confezione da 12 pezzi </t>
  </si>
  <si>
    <t>Plastificatrice A4</t>
  </si>
  <si>
    <r>
      <rPr>
        <b/>
        <sz val="11"/>
        <rFont val="Garamond"/>
        <family val="1"/>
      </rPr>
      <t>Porta badge</t>
    </r>
    <r>
      <rPr>
        <sz val="11"/>
        <rFont val="Garamond"/>
        <family val="1"/>
      </rPr>
      <t xml:space="preserve"> in plastica semirigida trasparente cm 6x9cm con clip in metallo</t>
    </r>
  </si>
  <si>
    <r>
      <rPr>
        <b/>
        <sz val="11"/>
        <rFont val="Garamond"/>
        <family val="1"/>
      </rPr>
      <t>Portalistino da 40 buste</t>
    </r>
    <r>
      <rPr>
        <sz val="11"/>
        <rFont val="Garamond"/>
        <family val="1"/>
      </rPr>
      <t xml:space="preserve"> - in Naturene con copertina flessibile. Dimensioni 22x30 cm</t>
    </r>
  </si>
  <si>
    <r>
      <t xml:space="preserve">Portamine </t>
    </r>
    <r>
      <rPr>
        <sz val="11"/>
        <rFont val="Garamond"/>
        <family val="1"/>
      </rPr>
      <t>0,7 mm con gommino vari colori</t>
    </r>
  </si>
  <si>
    <t>confezione da 5 pezzi</t>
  </si>
  <si>
    <r>
      <rPr>
        <b/>
        <sz val="11"/>
        <rFont val="Garamond"/>
        <family val="1"/>
      </rPr>
      <t xml:space="preserve">Scatola progetti con chiusura automatica con bottone a pressione - </t>
    </r>
    <r>
      <rPr>
        <sz val="11"/>
        <rFont val="Garamond"/>
        <family val="1"/>
      </rPr>
      <t>realizzata in presspan biverniciato da 1 mm, superficie esterna goffrata con materiali esenti da solventi e sono di origine organica in emulsione acquosa. Contenuto materiale riciclato 83%, imballo 100% cartone riciclato e 100% riciclabile. Formato esterno 25-35 cm Dorso 8 Colori assortiti</t>
    </r>
  </si>
  <si>
    <r>
      <rPr>
        <b/>
        <sz val="11"/>
        <rFont val="Garamond"/>
        <family val="1"/>
      </rPr>
      <t xml:space="preserve">Scatola progetti con chiusura automatica con bottone a pressione e maniglia ergonomica - </t>
    </r>
    <r>
      <rPr>
        <sz val="11"/>
        <rFont val="Garamond"/>
        <family val="1"/>
      </rPr>
      <t>realizzata in polipropilene. Formato esterno 25-35 cm Dorso 15 Colori assortiti</t>
    </r>
  </si>
  <si>
    <t xml:space="preserve">al pezzo </t>
  </si>
  <si>
    <t>Confezione da 10 pezzi</t>
  </si>
  <si>
    <r>
      <rPr>
        <b/>
        <sz val="11"/>
        <rFont val="Garamond"/>
        <family val="1"/>
      </rPr>
      <t>Punti metallici</t>
    </r>
    <r>
      <rPr>
        <sz val="11"/>
        <rFont val="Garamond"/>
        <family val="1"/>
      </rPr>
      <t xml:space="preserve"> per cucitrice passo 6 gamba 4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</si>
  <si>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6 gamba 6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</si>
  <si>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24</t>
    </r>
  </si>
  <si>
    <r>
      <rPr>
        <b/>
        <sz val="11"/>
        <rFont val="Garamond"/>
        <family val="1"/>
      </rPr>
      <t>Lavagna magnetica</t>
    </r>
    <r>
      <rPr>
        <sz val="11"/>
        <rFont val="Garamond"/>
        <family val="1"/>
      </rPr>
      <t xml:space="preserve"> a parete. Superficie magnetica in acciao laccato, scrivibile e cancellabile. Cornice in materiale plastico grigio metal e angolari di protezione in plastica antiurto con fissaggi nascosti da copriangolo.  Fornita di viti e tasselli per il fissaggio a parete e vaschetta portapenne. Formato 90 x 60 cm</t>
    </r>
  </si>
  <si>
    <r>
      <rPr>
        <b/>
        <sz val="11"/>
        <rFont val="Garamond"/>
        <family val="1"/>
      </rPr>
      <t>Libro Firma</t>
    </r>
    <r>
      <rPr>
        <sz val="11"/>
        <rFont val="Garamond"/>
        <family val="1"/>
      </rPr>
      <t xml:space="preserve"> per documenti. Robusta copertina rivestita in Ecorel, interno a 18 intercalari in cartoncino assorbente di pure cellulosa accoppiato, rinforzati interamente al piede. Dorso a soffietto rinforzato in Imitlin. Snodo prima pagina rinforzato in tela. Portaetichetta intercambiabile sulla copertina. Formato 24x34 cm.</t>
    </r>
  </si>
  <si>
    <r>
      <rPr>
        <b/>
        <sz val="11"/>
        <rFont val="Garamond"/>
        <family val="1"/>
      </rPr>
      <t xml:space="preserve">Occhielli </t>
    </r>
    <r>
      <rPr>
        <sz val="11"/>
        <rFont val="Garamond"/>
        <family val="1"/>
      </rPr>
      <t>di rinforzo salvafori bianchi o trasparenti</t>
    </r>
  </si>
  <si>
    <t>Confezione da 500 pezzi</t>
  </si>
  <si>
    <r>
      <rPr>
        <b/>
        <sz val="11"/>
        <rFont val="Garamond"/>
        <family val="1"/>
      </rPr>
      <t>Portablocco con molla con copertina di chiusura</t>
    </r>
    <r>
      <rPr>
        <sz val="11"/>
        <rFont val="Garamond"/>
        <family val="1"/>
      </rPr>
      <t xml:space="preserve"> -Rivestimento in carta goffrata applicata con collanti a base d'acqua. Molla in acciaio nichelato.Dimensioni 23x32 cm. Vari colori</t>
    </r>
  </si>
  <si>
    <r>
      <rPr>
        <b/>
        <sz val="11"/>
        <rFont val="Garamond"/>
        <family val="1"/>
      </rPr>
      <t xml:space="preserve">Puntine metalliche a 1 punta. </t>
    </r>
    <r>
      <rPr>
        <sz val="11"/>
        <rFont val="Garamond"/>
        <family val="1"/>
      </rPr>
      <t xml:space="preserve"> Antiruggine protette dalla testa di plastica e dall’ottonatura sull’intero corpo metallico</t>
    </r>
  </si>
  <si>
    <r>
      <rPr>
        <b/>
        <sz val="11"/>
        <rFont val="Garamond"/>
        <family val="1"/>
      </rPr>
      <t>Riga in platisca</t>
    </r>
    <r>
      <rPr>
        <sz val="11"/>
        <rFont val="Garamond"/>
        <family val="1"/>
      </rPr>
      <t xml:space="preserve"> lunghezza 30 cm.</t>
    </r>
  </si>
  <si>
    <r>
      <rPr>
        <b/>
        <sz val="11"/>
        <rFont val="Garamond"/>
        <family val="1"/>
      </rPr>
      <t xml:space="preserve"> Reggilibri </t>
    </r>
    <r>
      <rPr>
        <sz val="11"/>
        <rFont val="Garamond"/>
        <family val="1"/>
      </rPr>
      <t>a 'L' in metallo verniciato. Dimensioni LxH 13,5x17,5 cm.</t>
    </r>
  </si>
  <si>
    <r>
      <rPr>
        <b/>
        <sz val="11"/>
        <rFont val="Garamond"/>
        <family val="1"/>
      </rPr>
      <t xml:space="preserve">Divisori in </t>
    </r>
    <r>
      <rPr>
        <sz val="11"/>
        <rFont val="Garamond"/>
        <family val="1"/>
      </rPr>
      <t>cartoncino lustré 225 g/mq certificato FSC. Foratura universale rinforzata composta da 12 tasti neutri plastificati. Formato A4.</t>
    </r>
  </si>
  <si>
    <r>
      <rPr>
        <b/>
        <sz val="11"/>
        <rFont val="Garamond"/>
        <family val="1"/>
      </rPr>
      <t>Divisori orizzonali</t>
    </r>
    <r>
      <rPr>
        <sz val="11"/>
        <rFont val="Garamond"/>
        <family val="1"/>
      </rPr>
      <t xml:space="preserve"> in cartoncino da 190 g. Perforazione UNI a due fori, passo 8 cm. Formato 14x25 cm</t>
    </r>
  </si>
  <si>
    <t>Confezione da 100 pezzi</t>
  </si>
  <si>
    <r>
      <rPr>
        <b/>
        <sz val="11"/>
        <rFont val="Garamond"/>
        <family val="1"/>
      </rPr>
      <t>Cuscinetto</t>
    </r>
    <r>
      <rPr>
        <sz val="11"/>
        <rFont val="Garamond"/>
        <family val="1"/>
      </rPr>
      <t xml:space="preserve"> per timbri. Formato 7x11 cm Colore nero, blu e rosso</t>
    </r>
  </si>
  <si>
    <r>
      <rPr>
        <b/>
        <sz val="11"/>
        <rFont val="Garamond"/>
        <family val="1"/>
      </rPr>
      <t>Squadra</t>
    </r>
    <r>
      <rPr>
        <sz val="11"/>
        <rFont val="Garamond"/>
        <family val="1"/>
      </rPr>
      <t xml:space="preserve">  60°  in materiale plastico. Formato 36 CM </t>
    </r>
  </si>
  <si>
    <t>Tappetino mouse</t>
  </si>
  <si>
    <r>
      <rPr>
        <b/>
        <sz val="11"/>
        <rFont val="Garamond"/>
        <family val="1"/>
      </rPr>
      <t>Temperamatite in metallo.</t>
    </r>
    <r>
      <rPr>
        <sz val="11"/>
        <rFont val="Garamond"/>
        <family val="1"/>
      </rPr>
      <t xml:space="preserve"> Due fori con lama in acciaio per temperare tutte le matite rotonde, triangolari ed esagonali</t>
    </r>
  </si>
  <si>
    <r>
      <rPr>
        <b/>
        <sz val="11"/>
        <rFont val="Garamond"/>
        <family val="1"/>
      </rPr>
      <t xml:space="preserve">Portachiavi con targhetta </t>
    </r>
    <r>
      <rPr>
        <sz val="11"/>
        <rFont val="Garamond"/>
        <family val="1"/>
      </rPr>
      <t>segnanome girevole. Colori assortiti</t>
    </r>
  </si>
  <si>
    <r>
      <t xml:space="preserve">Agenda settimanale </t>
    </r>
    <r>
      <rPr>
        <sz val="11"/>
        <rFont val="Garamond"/>
        <family val="1"/>
      </rPr>
      <t>da tavolo composto da 52 fogli fto 43x31cm con
stampa serigrafica sulla testata in cartone
Stampa 1 colore più telaio</t>
    </r>
  </si>
  <si>
    <r>
      <t xml:space="preserve">Calendario da tavolo. </t>
    </r>
    <r>
      <rPr>
        <sz val="11"/>
        <rFont val="Garamond"/>
        <family val="1"/>
      </rPr>
      <t>1 copertina (240 gr., 4 colori, fronte-retro) + 12 pagine (170 g., 4 colori fronte retro), formato 12,8 x 16 cm. + una base di cartone (380 gr.) con stampa a 4 colori sul fondo (prima della piegatura) formato 38 x 16 cm. con fustelle per piegatura della base – Rilegatura  a spirale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</si>
  <si>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liscio in pura cellulosa da 190 gr. Stampa sul fronte formato 34,5x24,5 cm Colori vari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</si>
  <si>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ecologico riciclato al 100% da 145 gr. Stampa sul fronte. Formato 34,5x24,5 cm.</t>
    </r>
  </si>
  <si>
    <r>
      <rPr>
        <b/>
        <sz val="11"/>
        <rFont val="Garamond"/>
        <family val="1"/>
      </rPr>
      <t>Nastro per etichettatrice.</t>
    </r>
    <r>
      <rPr>
        <sz val="11"/>
        <rFont val="Garamond"/>
        <family val="1"/>
      </rPr>
      <t xml:space="preserve"> Formato 12x7mm Colore N/B; N/R; R/B</t>
    </r>
  </si>
  <si>
    <t>Mouse ottico wireless</t>
  </si>
  <si>
    <t xml:space="preserve">Mouse ottico </t>
  </si>
  <si>
    <t>Confezione da 24 pennarelli</t>
  </si>
  <si>
    <t>Confezione da 36 pennarelli</t>
  </si>
  <si>
    <r>
      <t xml:space="preserve">Evidenziatore a matita. </t>
    </r>
    <r>
      <rPr>
        <sz val="11"/>
        <rFont val="Garamond"/>
        <family val="1"/>
      </rPr>
      <t xml:space="preserve">Fusto triangolare </t>
    </r>
  </si>
  <si>
    <r>
      <rPr>
        <b/>
        <sz val="11"/>
        <rFont val="Garamond"/>
        <family val="1"/>
      </rPr>
      <t xml:space="preserve">Segnapagina removibile - </t>
    </r>
    <r>
      <rPr>
        <sz val="11"/>
        <rFont val="Garamond"/>
        <family val="1"/>
      </rPr>
      <t>Formato 25,x 43 mm n.ro 50 fogli a bolcchetto. Colori vari</t>
    </r>
  </si>
  <si>
    <r>
      <rPr>
        <b/>
        <sz val="11"/>
        <rFont val="Garamond"/>
        <family val="1"/>
      </rPr>
      <t>Agenda settimanale</t>
    </r>
    <r>
      <rPr>
        <sz val="11"/>
        <rFont val="Garamond"/>
        <family val="1"/>
      </rPr>
      <t xml:space="preserve"> da tavolo con spirale metallica composto da 128 pagine ormato 30 x14 cm. ( colori Vari), con stampa serigrafica sulla testata 1 colore + telaio</t>
    </r>
  </si>
  <si>
    <t>LIVENGOOD</t>
  </si>
  <si>
    <t>TERMOPLASTICA  ovvero                                            LEBEZ</t>
  </si>
  <si>
    <t>POST IT ovvero PIGNA</t>
  </si>
  <si>
    <t>OXFORD - Office ovvero PIGNA - Quablock ovvero BLASETTI</t>
  </si>
  <si>
    <t>BLASETTI ovvero PIGNA</t>
  </si>
  <si>
    <r>
      <rPr>
        <b/>
        <sz val="11"/>
        <rFont val="Garamond"/>
        <family val="1"/>
      </rPr>
      <t>Block notes A4</t>
    </r>
    <r>
      <rPr>
        <sz val="11"/>
        <rFont val="Garamond"/>
        <family val="1"/>
      </rPr>
      <t xml:space="preserve">  righe/quadri con spirale in testa con almeno 70 fogli </t>
    </r>
  </si>
  <si>
    <t>STAPLES</t>
  </si>
  <si>
    <t>FAVORIT</t>
  </si>
  <si>
    <t>BURGO ovvero FABRIANO</t>
  </si>
  <si>
    <t xml:space="preserve">FABRIANO </t>
  </si>
  <si>
    <t>HP ovvero FABRIANO</t>
  </si>
  <si>
    <t>PIGNA ovvero FAVORIT</t>
  </si>
  <si>
    <t>FAVORIT SUPERIOR</t>
  </si>
  <si>
    <t>FAVORIT LINEAR</t>
  </si>
  <si>
    <r>
      <rPr>
        <b/>
        <sz val="11"/>
        <rFont val="Garamond"/>
        <family val="1"/>
      </rPr>
      <t>Correttore fluido - con</t>
    </r>
    <r>
      <rPr>
        <sz val="11"/>
        <rFont val="Garamond"/>
        <family val="1"/>
      </rPr>
      <t xml:space="preserve"> applicatore in schiuma di lattice. Contenuto da  20 ml</t>
    </r>
  </si>
  <si>
    <t>TIPP-EX RAPID</t>
  </si>
  <si>
    <r>
      <rPr>
        <b/>
        <sz val="11"/>
        <rFont val="Garamond"/>
        <family val="1"/>
      </rPr>
      <t xml:space="preserve">Cucitrice a pinza </t>
    </r>
    <r>
      <rPr>
        <sz val="11"/>
        <rFont val="Garamond"/>
        <family val="1"/>
      </rPr>
      <t>- Capacità di carica 100 punti - Cuce fino a 15 fogli con punti 6/4 - Cuce fino a 30 fogli con punti 6/6 - Spingipunti estraibile - Dispositivo brevettato anti-inceppamento - Cuce a punto chiuso.</t>
    </r>
  </si>
  <si>
    <t>RAPID</t>
  </si>
  <si>
    <r>
      <rPr>
        <b/>
        <sz val="11"/>
        <rFont val="Garamond"/>
        <family val="1"/>
      </rPr>
      <t xml:space="preserve">Cucitrice per grandi spessori - </t>
    </r>
    <r>
      <rPr>
        <sz val="11"/>
        <rFont val="Garamond"/>
        <family val="1"/>
      </rPr>
      <t xml:space="preserve">telaio in acciaio e meccanismo antinceppamento -  punto chiuso e aperto - capacità di ricarica 210 punti - profondità inserimento fogli mm 66 - utilizza punti serie 23 (da 23/8 a 23/24) e serie 9 (da 9/8 a 9/24) - cuce fino a 210 fogli </t>
    </r>
  </si>
  <si>
    <t>FELLOWES</t>
  </si>
  <si>
    <r>
      <t xml:space="preserve">Distruggidocumenti - </t>
    </r>
    <r>
      <rPr>
        <sz val="11"/>
        <rFont val="Garamond"/>
        <family val="1"/>
      </rPr>
      <t xml:space="preserve">Dimensione di taglio frammenti 3x10mm, capacità di taglio (80 g/m²): 8 fogli. Cestino da 14  litri. </t>
    </r>
  </si>
  <si>
    <r>
      <rPr>
        <b/>
        <sz val="11"/>
        <rFont val="Garamond"/>
        <family val="1"/>
      </rPr>
      <t>Dispenser da tavolo</t>
    </r>
    <r>
      <rPr>
        <sz val="11"/>
        <rFont val="Garamond"/>
        <family val="1"/>
      </rPr>
      <t xml:space="preserve"> in plastica con base appesantita in metallo per nastri adesivi formato19 mm x 33 mm</t>
    </r>
  </si>
  <si>
    <t>SCOTCH</t>
  </si>
  <si>
    <t>KING MEC ovvero FAVORIT</t>
  </si>
  <si>
    <t xml:space="preserve"> KING MEC</t>
  </si>
  <si>
    <t>5 STAR</t>
  </si>
  <si>
    <t>FELLOWES ovvero METHODO</t>
  </si>
  <si>
    <r>
      <t xml:space="preserve">Dorsini rilega fogli </t>
    </r>
    <r>
      <rPr>
        <sz val="11"/>
        <rFont val="Garamond"/>
        <family val="1"/>
      </rPr>
      <t>con  invito. Altezza 4 mm Capacità di rilegatura 25 fogli A4 colori vari</t>
    </r>
  </si>
  <si>
    <r>
      <t xml:space="preserve">Dorsini rilega fogli </t>
    </r>
    <r>
      <rPr>
        <sz val="11"/>
        <rFont val="Garamond"/>
        <family val="1"/>
      </rPr>
      <t xml:space="preserve">con invito Altezzo 8 mm Capacità di rilegatura 40 fogli A4 colori vari </t>
    </r>
  </si>
  <si>
    <t>METHODO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</si>
  <si>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 Diametro 25 mm Capacità rilegatura 200 fogli - nero</t>
    </r>
  </si>
  <si>
    <r>
      <rPr>
        <b/>
        <sz val="11"/>
        <rFont val="Garamond"/>
        <family val="1"/>
      </rPr>
      <t>Dorsini triangolari rilega fogli</t>
    </r>
    <r>
      <rPr>
        <sz val="11"/>
        <rFont val="Garamond"/>
        <family val="1"/>
      </rPr>
      <t xml:space="preserve"> Altezzo 18 mm Capacità di rilegatura 100 fogli A4 colori vari </t>
    </r>
  </si>
  <si>
    <t xml:space="preserve">GBC ovvero FELLOWES 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</si>
  <si>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Diamentro  10 mm Capacità rilegatura 55 fogli - nero</t>
    </r>
  </si>
  <si>
    <r>
      <rPr>
        <b/>
        <sz val="11"/>
        <rFont val="Garamond"/>
        <family val="1"/>
      </rPr>
      <t>Elastici a fetuccia</t>
    </r>
    <r>
      <rPr>
        <sz val="11"/>
        <rFont val="Garamond"/>
        <family val="1"/>
      </rPr>
      <t xml:space="preserve"> in caucciù - Misura ø 150 x 8 mm </t>
    </r>
  </si>
  <si>
    <t xml:space="preserve">VIVA </t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</si>
  <si>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8 cm</t>
    </r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</si>
  <si>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6 cm</t>
    </r>
  </si>
  <si>
    <t>TICO - COPY LASER PREMIUM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</si>
  <si>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10 cm - Formato 35x25 cm </t>
    </r>
  </si>
  <si>
    <t>ARCA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</si>
  <si>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20 cm - Formato 35x25 cm </t>
    </r>
  </si>
  <si>
    <t>STABILO BOSS ovvero TRATTO VIDEO ovvero FABER CASTEL ovvreo STAEDLER</t>
  </si>
  <si>
    <t xml:space="preserve">BIC ovvero FABER CASTEL </t>
  </si>
  <si>
    <r>
      <rPr>
        <b/>
        <sz val="11"/>
        <rFont val="Garamond"/>
        <family val="1"/>
      </rPr>
      <t xml:space="preserve">Evidenziatore fluorescente a penna </t>
    </r>
    <r>
      <rPr>
        <sz val="11"/>
        <rFont val="Garamond"/>
        <family val="1"/>
      </rPr>
      <t xml:space="preserve"> con inchiostro a base acqua. Ampiezza tratto da 1 mm Vari Colori</t>
    </r>
  </si>
  <si>
    <t>FABER CASTEL ovvreo STAEDLER</t>
  </si>
  <si>
    <t>VERBATIM</t>
  </si>
  <si>
    <t>LEBEZ</t>
  </si>
  <si>
    <r>
      <rPr>
        <b/>
        <sz val="11"/>
        <rFont val="Garamond"/>
        <family val="1"/>
      </rPr>
      <t>Gomma bianca</t>
    </r>
    <r>
      <rPr>
        <sz val="11"/>
        <rFont val="Garamond"/>
        <family val="1"/>
      </rPr>
      <t xml:space="preserve"> in vinile per matita senza ftalati e senza lattice ricoperta da fascetta protettiva in cartoncino Dimensioni 65x23x13 mm</t>
    </r>
  </si>
  <si>
    <t xml:space="preserve">FABER CASTEL </t>
  </si>
  <si>
    <t>PELIKAN</t>
  </si>
  <si>
    <t>NOBO</t>
  </si>
  <si>
    <t>FRASCHINI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</si>
  <si>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senza gommino. Gradazione 2 H</t>
    </r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</si>
  <si>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con gommino. Gradazione 2 H</t>
    </r>
  </si>
  <si>
    <t xml:space="preserve">FABER CASTEL ovvero STAEDLER </t>
  </si>
  <si>
    <t>STABILO ovvero FILA</t>
  </si>
  <si>
    <t>FABERCASTEL ovvero STABILO ovvero FILA</t>
  </si>
  <si>
    <t>BIC ovvero STABILO</t>
  </si>
  <si>
    <t>BIC Velleda</t>
  </si>
  <si>
    <r>
      <rPr>
        <b/>
        <sz val="11"/>
        <rFont val="Garamond"/>
        <family val="1"/>
      </rPr>
      <t>Marcatore permanente</t>
    </r>
    <r>
      <rPr>
        <sz val="11"/>
        <rFont val="Garamond"/>
        <family val="1"/>
      </rPr>
      <t xml:space="preserve"> a base d'acqua. Punta tonda Tratto 2 mm colori vari </t>
    </r>
  </si>
  <si>
    <t>TRATTO ovvero PAPERMATE</t>
  </si>
  <si>
    <t>LEONE DELL'ERA</t>
  </si>
  <si>
    <r>
      <rPr>
        <b/>
        <sz val="11"/>
        <rFont val="Garamond"/>
        <family val="1"/>
      </rPr>
      <t>Molle fermacarte</t>
    </r>
    <r>
      <rPr>
        <sz val="11"/>
        <rFont val="Garamond"/>
        <family val="1"/>
      </rPr>
      <t xml:space="preserve"> a doppia clip in metallo da 32 mm</t>
    </r>
  </si>
  <si>
    <t>DYMO</t>
  </si>
  <si>
    <t xml:space="preserve">TICO </t>
  </si>
  <si>
    <t>MEMOGRAPH</t>
  </si>
  <si>
    <t>GIOTTO ovvero FILA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</si>
  <si>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cappuccio antisoffocamento, senza grip. Punta da 1 mm Vari Colori</t>
    </r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</si>
  <si>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lungo puntale in ottone con cappuccio antisoffocamento.Punta da 1 mm Vari Colori</t>
    </r>
  </si>
  <si>
    <t>STAEDLER ovvero TRATTO SFERA</t>
  </si>
  <si>
    <t xml:space="preserve">Confezione da 30 pezzi </t>
  </si>
  <si>
    <t>PAPERMATE INK JOY 100 ovvero BIC CRISTAL SOFT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</si>
  <si>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a scatto con grip Punta da 0,4 mm</t>
    </r>
  </si>
  <si>
    <t>PILOT</t>
  </si>
  <si>
    <t>PAPERMATE ovvero STABILO</t>
  </si>
  <si>
    <t>TRATTO ovvero STABILO</t>
  </si>
  <si>
    <r>
      <rPr>
        <b/>
        <sz val="11"/>
        <rFont val="Garamond"/>
        <family val="1"/>
      </rPr>
      <t>Perforatore</t>
    </r>
    <r>
      <rPr>
        <sz val="11"/>
        <rFont val="Garamond"/>
        <family val="1"/>
      </rPr>
      <t xml:space="preserve"> in lamiera d'acciaio a due fori. i distanza fissa passo 8 cm guida regolabile. Capacità di perforazione 30 fogli</t>
    </r>
  </si>
  <si>
    <t>5 STAR ovvero LEITZ o</t>
  </si>
  <si>
    <t>FELLOWES ovvero GBC</t>
  </si>
  <si>
    <t>FELLOWES ovvero DURABLE</t>
  </si>
  <si>
    <t>ESELTE ovvero LEITZ</t>
  </si>
  <si>
    <t>FAVORIT ovvero 5 STAR</t>
  </si>
  <si>
    <r>
      <rPr>
        <b/>
        <sz val="11"/>
        <rFont val="Garamond"/>
        <family val="1"/>
      </rPr>
      <t>Pressini</t>
    </r>
    <r>
      <rPr>
        <sz val="11"/>
        <rFont val="Garamond"/>
        <family val="1"/>
      </rPr>
      <t xml:space="preserve"> fermafogli Fastener in metallo passo 8 cm</t>
    </r>
  </si>
  <si>
    <t>Confezione da 50 pz</t>
  </si>
  <si>
    <t>Confezione da 1000 punti (10x100)</t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</si>
  <si>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9</t>
    </r>
  </si>
  <si>
    <r>
      <t xml:space="preserve">Pennarello a punta sintetica </t>
    </r>
    <r>
      <rPr>
        <sz val="11"/>
        <rFont val="Garamond"/>
        <family val="1"/>
      </rPr>
      <t>inchiostro a base d'acqua Tratto 0,4 mm Vari Colori</t>
    </r>
  </si>
  <si>
    <t>ESSELTE ovvero BI</t>
  </si>
  <si>
    <t>ESSELTE ovvero BREFIOCART</t>
  </si>
  <si>
    <r>
      <rPr>
        <b/>
        <sz val="11"/>
        <rFont val="Garamond"/>
        <family val="1"/>
      </rPr>
      <t xml:space="preserve">Cartella portaprogetti 3 lembi - </t>
    </r>
    <r>
      <rPr>
        <sz val="11"/>
        <rFont val="Garamond"/>
        <family val="1"/>
      </rPr>
      <t>Realizzata in robusto cartone accoppiato spessore 2 mm. Chiusura mediante elastico piatto largo 15 mm. Dorso 5 mm Dimensioni 35x25 cm Vari colori</t>
    </r>
  </si>
  <si>
    <r>
      <rPr>
        <b/>
        <sz val="11"/>
        <rFont val="Garamond"/>
        <family val="1"/>
      </rPr>
      <t>Cartella con 4 anelli</t>
    </r>
    <r>
      <rPr>
        <sz val="11"/>
        <rFont val="Garamond"/>
        <family val="1"/>
      </rPr>
      <t xml:space="preserve"> - Rivestita in polipropilene colorato (sia esterno che interno) con anima in cartone -  Dimensioni 30x22 cm Vari colori</t>
    </r>
  </si>
  <si>
    <t xml:space="preserve">BREFIOCART </t>
  </si>
  <si>
    <t>SEI ROTA</t>
  </si>
  <si>
    <t>ARDA</t>
  </si>
  <si>
    <t>FABER CASTELL</t>
  </si>
  <si>
    <t>ESSELTE ovvero LEITZ</t>
  </si>
  <si>
    <r>
      <rPr>
        <b/>
        <sz val="11"/>
        <rFont val="Garamond"/>
        <family val="1"/>
      </rPr>
      <t>Vaschetta portacorrispondenza i</t>
    </r>
    <r>
      <rPr>
        <sz val="11"/>
        <rFont val="Garamond"/>
        <family val="1"/>
      </rPr>
      <t xml:space="preserve">mpilabile per documenti A4 altezza almeno 6 cm </t>
    </r>
  </si>
  <si>
    <t>POST IT</t>
  </si>
  <si>
    <r>
      <rPr>
        <b/>
        <sz val="11"/>
        <rFont val="Garamond"/>
        <family val="1"/>
      </rPr>
      <t>Rubrica telefonica</t>
    </r>
    <r>
      <rPr>
        <sz val="11"/>
        <rFont val="Garamond"/>
        <family val="1"/>
      </rPr>
      <t xml:space="preserve"> spiralata. Copertina rigida a 80ogli  Formato A5</t>
    </r>
  </si>
  <si>
    <t xml:space="preserve">OXFORD - Office </t>
  </si>
  <si>
    <t>TRUST</t>
  </si>
  <si>
    <t>TUST</t>
  </si>
  <si>
    <t>ESSELTE</t>
  </si>
  <si>
    <r>
      <rPr>
        <b/>
        <sz val="11"/>
        <rFont val="Garamond"/>
        <family val="1"/>
      </rPr>
      <t>Cartelline a tre lembi -</t>
    </r>
    <r>
      <rPr>
        <sz val="11"/>
        <rFont val="Garamond"/>
        <family val="1"/>
      </rPr>
      <t>Cartoncino liscio in pura cellulosa da 190 gr. Stampa sul fronte formato 34 x 25 cm Colori vari</t>
    </r>
  </si>
  <si>
    <r>
      <rPr>
        <b/>
        <sz val="11"/>
        <rFont val="Garamond"/>
        <family val="1"/>
      </rPr>
      <t xml:space="preserve">Cartelline a tre lembi - </t>
    </r>
    <r>
      <rPr>
        <sz val="11"/>
        <rFont val="Garamond"/>
        <family val="1"/>
      </rPr>
      <t xml:space="preserve">Cartoncino ecologico riciclato al 100% 160 gr. Stampa sul fronte. Formato 34,5x24,5 cm. Colori vari </t>
    </r>
  </si>
  <si>
    <r>
      <rPr>
        <b/>
        <sz val="11"/>
        <rFont val="Garamond"/>
        <family val="1"/>
      </rPr>
      <t>Cartelline a tre lembi con elastico a cordoncino</t>
    </r>
    <r>
      <rPr>
        <sz val="11"/>
        <rFont val="Garamond"/>
        <family val="1"/>
      </rPr>
      <t xml:space="preserve"> -  Cartoncino stampato e plastificato 100% riciclato ( riciclato 88%, imballo cartone 100% riciclato e riciclabile)  Dimensioni 35x25 cm  Dorso 1,5 cm </t>
    </r>
  </si>
  <si>
    <t xml:space="preserve">EXACOMPTA </t>
  </si>
  <si>
    <t>KING MAC ovvero PIGNA</t>
  </si>
  <si>
    <t>PRITT</t>
  </si>
  <si>
    <r>
      <rPr>
        <b/>
        <sz val="11"/>
        <rFont val="Garamond"/>
        <family val="1"/>
      </rPr>
      <t>Correttore a nastro</t>
    </r>
    <r>
      <rPr>
        <sz val="11"/>
        <rFont val="Garamond"/>
        <family val="1"/>
      </rPr>
      <t xml:space="preserve"> - Plastica riciclata al 100% e riciclabile Formato 4,2 mm x 14 m </t>
    </r>
  </si>
  <si>
    <t>PIGNA ovvero BLASETTI</t>
  </si>
  <si>
    <r>
      <t xml:space="preserve">Buste a foratura speciali con soffietto </t>
    </r>
    <r>
      <rPr>
        <sz val="11"/>
        <rFont val="Garamond"/>
        <family val="1"/>
      </rPr>
      <t>- In polipropilene trasparente con finitura a buccia d'arancia. Soffietto di 2 cm di larghezza con apertura dall'alto</t>
    </r>
  </si>
  <si>
    <r>
      <rPr>
        <b/>
        <sz val="11"/>
        <rFont val="Garamond"/>
        <family val="1"/>
      </rPr>
      <t>Divisori i</t>
    </r>
    <r>
      <rPr>
        <sz val="11"/>
        <rFont val="Garamond"/>
        <family val="1"/>
      </rPr>
      <t>n cartoncino manilla monolucido 200/mq senza stampa a 4 fori passo 8. Formato 23x30 cm.</t>
    </r>
  </si>
  <si>
    <r>
      <rPr>
        <b/>
        <sz val="11"/>
        <rFont val="Garamond"/>
        <family val="1"/>
      </rPr>
      <t>Marcatore</t>
    </r>
    <r>
      <rPr>
        <sz val="11"/>
        <rFont val="Garamond"/>
        <family val="1"/>
      </rPr>
      <t xml:space="preserve"> per lavagna bianca cancellabile punta tonda. Tratto 1-3 mm colori vari 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</si>
  <si>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8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</si>
  <si>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5</t>
    </r>
  </si>
  <si>
    <r>
      <t xml:space="preserve">Pennarello a punta sintetica </t>
    </r>
    <r>
      <rPr>
        <sz val="11"/>
        <rFont val="Garamond"/>
        <family val="1"/>
      </rPr>
      <t>inchiostro a base d'acqua. Tratto 1 mm Vari Colori</t>
    </r>
  </si>
  <si>
    <t>BIC</t>
  </si>
  <si>
    <t>Totale costi unitari</t>
  </si>
  <si>
    <t>Media dei Ribassi</t>
  </si>
  <si>
    <t>Totale costi unitari al netto del Ribasso</t>
  </si>
  <si>
    <t>TIMBRO E FIRMA DEL LEGALE RAPPRESENTANTE</t>
  </si>
  <si>
    <t>Ai sensi dell’art. 95, comma 10 del Codice gli oneri aziendali concernenti l'adempimento delle disposizioni in materia di salute e sicurezza sui luoghi di lavoro non devono essere indicati nell’offerta economica perché trattasi di fornitura senza posa in opera.</t>
  </si>
  <si>
    <r>
      <rPr>
        <b/>
        <sz val="11"/>
        <rFont val="Garamond"/>
        <family val="1"/>
      </rPr>
      <t xml:space="preserve">Memoria USB </t>
    </r>
    <r>
      <rPr>
        <sz val="11"/>
        <rFont val="Garamond"/>
        <family val="1"/>
      </rPr>
      <t xml:space="preserve"> -  Capacità: 16 GB Velocità di lettura: fino a 8MB/sec Velocità di scrittura: fino a 2.5MB/sec</t>
    </r>
  </si>
  <si>
    <r>
      <rPr>
        <b/>
        <sz val="11"/>
        <rFont val="Garamond"/>
        <family val="1"/>
      </rPr>
      <t xml:space="preserve">Temperamatite in metallo. </t>
    </r>
    <r>
      <rPr>
        <sz val="11"/>
        <rFont val="Garamond"/>
        <family val="1"/>
      </rPr>
      <t>Due fori con lama in acciaio con serbatoio</t>
    </r>
  </si>
  <si>
    <t xml:space="preserve">URL del catalogo elettronico: _____________________________________                                                                                     Eventuali credenziali di accesso: ___________________________________                                                                                       </t>
  </si>
  <si>
    <t>PROCEDURA NEGOZIATA AI SENSI DELL’ART. 36, COMMA 2 LETT. B) E COMMA 6 DEL D.LGS 50/2016 PER LA CONCLUSIONE DI UN ACCORDO QUADRO PER L'AFFIDAMENTO DELLA FORNITURA DI PRODOTTI DI CANCELLERIA E MATERIALE CARTACEO E DI CONSUMO PER LAZIODISU APERTA A TUTTI GLI OPERATORI APPARTENENTI ALLA CATEGORIA MERCEOLOGICA RICHIESTA, CON SEDE NEL LAZIO, ATTRAVERSO LA PROCEDURA RDO APERTA – RICHIESTA DI OFFERTA DEL MERCATO ELETTRONICO DELLA PUBBLICA AMMINISTRAZIONE  CIG 7917131F2B</t>
  </si>
  <si>
    <t>PROPONE LA SEGUENTE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</si>
</sst>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[Red]\-#,##0\ &quot;€&quot;"/>
    <numFmt numFmtId="165" formatCode="#,##0.00\ &quot;€&quot;;[Red]#,##0.00\ &quot;€&quot;"/>
    <numFmt numFmtId="166" formatCode="&quot;€&quot;\ #,##0.00;[Red]&quot;€&quot;\ #,##0.00"/>
    <numFmt numFmtId="167" formatCode="&quot;€ &quot;#,##0.000"/>
    <numFmt numFmtId="168" formatCode="_-[$€-410]\ * #,##0.00_-;\-[$€-410]\ * #,##0.00_-;_-[$€-410]\ * &quot;-&quot;??_-;_-@_-"/>
    <numFmt numFmtId="169" formatCode="&quot;€&quot;\ #,##0.00"/>
    <numFmt numFmtId="170" formatCode="[$-1010410]&quot;€&quot;\ #,##0.00;\-&quot;€&quot;\ #,##0.00"/>
    <numFmt numFmtId="171" formatCode="#,##0.00\ &quot;€&quot;"/>
  </numFmts>
  <fonts count="3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i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0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5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5" fontId="0" fillId="10" borderId="1" xfId="0" applyNumberFormat="1" applyFill="1" applyBorder="1"/>
    <xf numFmtId="166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164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164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69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/>
    </xf>
    <xf numFmtId="43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43" fontId="16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5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5" fontId="7" fillId="0" borderId="1" xfId="0" applyNumberFormat="1" applyFont="1" applyBorder="1"/>
    <xf numFmtId="0" fontId="7" fillId="0" borderId="1" xfId="0" applyFont="1" applyBorder="1"/>
    <xf numFmtId="43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8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44" fontId="18" fillId="12" borderId="1" xfId="377" applyFont="1" applyFill="1" applyBorder="1" applyAlignment="1" applyProtection="1">
      <alignment horizontal="center" vertical="center" wrapText="1"/>
      <protection hidden="1"/>
    </xf>
    <xf numFmtId="167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5" fontId="6" fillId="0" borderId="2" xfId="0" applyNumberFormat="1" applyFont="1" applyBorder="1" applyAlignment="1">
      <alignment horizontal="right"/>
    </xf>
    <xf numFmtId="164" fontId="0" fillId="4" borderId="1" xfId="0" applyNumberFormat="1" applyFill="1" applyBorder="1"/>
    <xf numFmtId="164" fontId="6" fillId="4" borderId="1" xfId="0" applyNumberFormat="1" applyFont="1" applyFill="1" applyBorder="1"/>
    <xf numFmtId="165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43" fontId="0" fillId="0" borderId="1" xfId="0" applyNumberFormat="1" applyBorder="1" applyAlignment="1">
      <alignment vertical="center"/>
    </xf>
    <xf numFmtId="166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69" fontId="0" fillId="0" borderId="0" xfId="0" applyNumberFormat="1"/>
    <xf numFmtId="170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170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7" fillId="11" borderId="1" xfId="0" applyFont="1" applyFill="1" applyBorder="1" applyAlignment="1" applyProtection="1">
      <alignment horizontal="center" vertical="center" wrapText="1"/>
      <protection hidden="1"/>
    </xf>
    <xf numFmtId="167" fontId="24" fillId="11" borderId="1" xfId="0" applyNumberFormat="1" applyFont="1" applyFill="1" applyBorder="1" applyAlignment="1" applyProtection="1">
      <alignment horizontal="center" vertical="center" wrapText="1"/>
      <protection hidden="1"/>
    </xf>
    <xf numFmtId="2" fontId="24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171" fontId="24" fillId="17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26" fillId="0" borderId="1" xfId="0" applyNumberFormat="1" applyFont="1" applyFill="1" applyBorder="1" applyAlignment="1" applyProtection="1">
      <alignment horizontal="left" vertical="center" wrapText="1"/>
      <protection hidden="1"/>
    </xf>
    <xf numFmtId="170" fontId="24" fillId="0" borderId="1" xfId="0" applyNumberFormat="1" applyFont="1" applyFill="1" applyBorder="1" applyAlignment="1" applyProtection="1">
      <alignment horizontal="left" vertical="center" wrapText="1"/>
      <protection hidden="1"/>
    </xf>
    <xf numFmtId="171" fontId="24" fillId="11" borderId="1" xfId="377" applyNumberFormat="1" applyFont="1" applyFill="1" applyBorder="1" applyAlignment="1" applyProtection="1">
      <alignment horizontal="center" vertical="center" wrapText="1"/>
      <protection hidden="1"/>
    </xf>
    <xf numFmtId="171" fontId="24" fillId="10" borderId="1" xfId="377" applyNumberFormat="1" applyFont="1" applyFill="1" applyBorder="1" applyAlignment="1" applyProtection="1">
      <alignment horizontal="center" vertical="center" wrapText="1"/>
      <protection hidden="1"/>
    </xf>
    <xf numFmtId="171" fontId="24" fillId="10" borderId="1" xfId="0" applyNumberFormat="1" applyFont="1" applyFill="1" applyBorder="1" applyAlignment="1" applyProtection="1">
      <alignment horizontal="center" vertical="center" wrapText="1"/>
      <protection hidden="1"/>
    </xf>
    <xf numFmtId="171" fontId="24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16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vertical="center"/>
      <protection locked="0"/>
    </xf>
    <xf numFmtId="0" fontId="24" fillId="11" borderId="10" xfId="0" applyFont="1" applyFill="1" applyBorder="1" applyAlignment="1" applyProtection="1">
      <alignment horizontal="center" vertical="center" wrapText="1"/>
      <protection hidden="1"/>
    </xf>
    <xf numFmtId="0" fontId="24" fillId="11" borderId="23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left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left" vertical="center" wrapText="1"/>
      <protection hidden="1"/>
    </xf>
    <xf numFmtId="0" fontId="27" fillId="0" borderId="1" xfId="378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left" vertical="center"/>
      <protection hidden="1"/>
    </xf>
    <xf numFmtId="171" fontId="30" fillId="18" borderId="20" xfId="0" applyNumberFormat="1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171" fontId="30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15" borderId="11" xfId="0" applyFont="1" applyFill="1" applyBorder="1" applyAlignment="1" applyProtection="1">
      <alignment horizontal="left" vertical="center" wrapText="1"/>
      <protection hidden="1"/>
    </xf>
    <xf numFmtId="171" fontId="31" fillId="15" borderId="11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1" fontId="32" fillId="0" borderId="0" xfId="0" applyNumberFormat="1" applyFont="1" applyFill="1" applyBorder="1" applyAlignment="1" applyProtection="1">
      <alignment vertical="center"/>
      <protection hidden="1"/>
    </xf>
    <xf numFmtId="171" fontId="31" fillId="14" borderId="12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1" fillId="16" borderId="11" xfId="0" applyFont="1" applyFill="1" applyBorder="1" applyAlignment="1" applyProtection="1">
      <alignment vertical="center" wrapText="1"/>
      <protection hidden="1"/>
    </xf>
    <xf numFmtId="10" fontId="31" fillId="16" borderId="11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0" fillId="18" borderId="20" xfId="0" applyFont="1" applyFill="1" applyBorder="1" applyAlignment="1" applyProtection="1">
      <alignment vertical="center"/>
      <protection hidden="1"/>
    </xf>
    <xf numFmtId="0" fontId="30" fillId="18" borderId="21" xfId="0" applyFont="1" applyFill="1" applyBorder="1" applyAlignment="1" applyProtection="1">
      <alignment vertical="center"/>
      <protection hidden="1"/>
    </xf>
    <xf numFmtId="0" fontId="24" fillId="18" borderId="19" xfId="0" applyFont="1" applyFill="1" applyBorder="1" applyAlignment="1" applyProtection="1">
      <alignment horizontal="center" vertical="center" wrapText="1"/>
      <protection hidden="1"/>
    </xf>
    <xf numFmtId="0" fontId="29" fillId="18" borderId="20" xfId="0" applyFont="1" applyFill="1" applyBorder="1" applyAlignment="1" applyProtection="1">
      <alignment horizontal="center" vertical="center"/>
      <protection hidden="1"/>
    </xf>
    <xf numFmtId="0" fontId="29" fillId="18" borderId="20" xfId="0" applyFont="1" applyFill="1" applyBorder="1" applyAlignment="1" applyProtection="1">
      <alignment vertical="center"/>
      <protection hidden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8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8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44" fontId="18" fillId="12" borderId="6" xfId="377" applyFont="1" applyFill="1" applyBorder="1" applyAlignment="1" applyProtection="1">
      <alignment horizontal="center" vertical="center" wrapText="1"/>
      <protection hidden="1"/>
    </xf>
    <xf numFmtId="44" fontId="18" fillId="12" borderId="7" xfId="377" applyFont="1" applyFill="1" applyBorder="1" applyAlignment="1" applyProtection="1">
      <alignment horizontal="center" vertical="center" wrapText="1"/>
      <protection hidden="1"/>
    </xf>
    <xf numFmtId="167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7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8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44" fontId="18" fillId="12" borderId="1" xfId="377" applyFont="1" applyFill="1" applyBorder="1" applyAlignment="1" applyProtection="1">
      <alignment horizontal="center" vertical="center" wrapText="1"/>
      <protection hidden="1"/>
    </xf>
    <xf numFmtId="167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5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43" fontId="6" fillId="0" borderId="1" xfId="0" applyNumberFormat="1" applyFont="1" applyBorder="1" applyAlignment="1">
      <alignment horizontal="left"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43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16" xfId="0" applyFont="1" applyFill="1" applyBorder="1" applyAlignment="1" applyProtection="1">
      <alignment horizontal="center" vertical="center" wrapText="1"/>
      <protection hidden="1"/>
    </xf>
    <xf numFmtId="0" fontId="24" fillId="0" borderId="17" xfId="0" applyFont="1" applyFill="1" applyBorder="1" applyAlignment="1" applyProtection="1">
      <alignment horizontal="center" vertical="center" wrapText="1"/>
      <protection hidden="1"/>
    </xf>
    <xf numFmtId="0" fontId="24" fillId="0" borderId="18" xfId="0" applyFont="1" applyFill="1" applyBorder="1" applyAlignment="1" applyProtection="1">
      <alignment horizontal="center" vertical="center" wrapText="1"/>
      <protection hidden="1"/>
    </xf>
    <xf numFmtId="0" fontId="24" fillId="0" borderId="19" xfId="0" applyFont="1" applyFill="1" applyBorder="1" applyAlignment="1" applyProtection="1">
      <alignment horizontal="center" vertical="center" wrapText="1"/>
      <protection hidden="1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0" fontId="24" fillId="0" borderId="21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22" xfId="0" applyFont="1" applyFill="1" applyBorder="1" applyAlignment="1" applyProtection="1">
      <alignment horizontal="center" vertical="center" wrapText="1"/>
      <protection hidden="1"/>
    </xf>
    <xf numFmtId="0" fontId="27" fillId="0" borderId="15" xfId="0" applyFont="1" applyFill="1" applyBorder="1" applyAlignment="1" applyProtection="1">
      <alignment horizontal="center" vertical="center" wrapText="1"/>
      <protection hidden="1"/>
    </xf>
    <xf numFmtId="0" fontId="27" fillId="0" borderId="27" xfId="0" applyFont="1" applyFill="1" applyBorder="1" applyAlignment="1" applyProtection="1">
      <alignment horizontal="center" vertical="center" wrapText="1"/>
      <protection hidden="1"/>
    </xf>
    <xf numFmtId="0" fontId="26" fillId="18" borderId="22" xfId="0" applyFont="1" applyFill="1" applyBorder="1" applyAlignment="1" applyProtection="1">
      <alignment horizontal="center" vertical="center" wrapText="1"/>
      <protection hidden="1"/>
    </xf>
    <xf numFmtId="0" fontId="26" fillId="18" borderId="15" xfId="0" applyFont="1" applyFill="1" applyBorder="1" applyAlignment="1" applyProtection="1">
      <alignment horizontal="center" vertical="center" wrapText="1"/>
      <protection hidden="1"/>
    </xf>
    <xf numFmtId="0" fontId="26" fillId="18" borderId="27" xfId="0" applyFont="1" applyFill="1" applyBorder="1" applyAlignment="1" applyProtection="1">
      <alignment horizontal="center" vertical="center" wrapText="1"/>
      <protection hidden="1"/>
    </xf>
    <xf numFmtId="0" fontId="31" fillId="14" borderId="28" xfId="0" applyFont="1" applyFill="1" applyBorder="1" applyAlignment="1" applyProtection="1">
      <alignment horizontal="center" vertical="center" wrapText="1"/>
      <protection hidden="1"/>
    </xf>
    <xf numFmtId="0" fontId="31" fillId="14" borderId="29" xfId="0" applyFont="1" applyFill="1" applyBorder="1" applyAlignment="1" applyProtection="1">
      <alignment horizontal="center" vertical="center" wrapText="1"/>
      <protection hidden="1"/>
    </xf>
    <xf numFmtId="0" fontId="24" fillId="0" borderId="24" xfId="0" applyFont="1" applyFill="1" applyBorder="1" applyAlignment="1" applyProtection="1">
      <alignment horizontal="right" vertical="center" wrapText="1"/>
      <protection hidden="1"/>
    </xf>
    <xf numFmtId="0" fontId="24" fillId="0" borderId="25" xfId="0" applyFont="1" applyFill="1" applyBorder="1" applyAlignment="1" applyProtection="1">
      <alignment horizontal="right" vertical="center" wrapText="1"/>
      <protection hidden="1"/>
    </xf>
    <xf numFmtId="0" fontId="24" fillId="0" borderId="26" xfId="0" applyFont="1" applyFill="1" applyBorder="1" applyAlignment="1" applyProtection="1">
      <alignment horizontal="right" vertical="center" wrapText="1"/>
      <protection hidden="1"/>
    </xf>
    <xf numFmtId="0" fontId="27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23" xfId="0" applyFont="1" applyFill="1" applyBorder="1" applyAlignment="1" applyProtection="1">
      <alignment horizontal="center" vertical="center" wrapText="1"/>
      <protection hidden="1"/>
    </xf>
    <xf numFmtId="171" fontId="33" fillId="19" borderId="30" xfId="0" applyNumberFormat="1" applyFont="1" applyFill="1" applyBorder="1" applyAlignment="1" applyProtection="1">
      <alignment horizontal="left" vertical="center" wrapText="1"/>
      <protection hidden="1"/>
    </xf>
    <xf numFmtId="171" fontId="33" fillId="19" borderId="31" xfId="0" applyNumberFormat="1" applyFont="1" applyFill="1" applyBorder="1" applyAlignment="1" applyProtection="1">
      <alignment horizontal="left" vertical="center" wrapText="1"/>
      <protection hidden="1"/>
    </xf>
    <xf numFmtId="171" fontId="33" fillId="19" borderId="12" xfId="0" applyNumberFormat="1" applyFont="1" applyFill="1" applyBorder="1" applyAlignment="1" applyProtection="1">
      <alignment horizontal="left" vertical="center" wrapText="1"/>
      <protection hidden="1"/>
    </xf>
  </cellXfs>
  <cellStyles count="37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8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55" t="s">
        <v>167</v>
      </c>
      <c r="D1" s="157" t="s">
        <v>168</v>
      </c>
      <c r="E1" s="157" t="s">
        <v>169</v>
      </c>
      <c r="F1" s="159" t="s">
        <v>170</v>
      </c>
      <c r="G1" s="151" t="s">
        <v>171</v>
      </c>
      <c r="H1" s="153" t="s">
        <v>172</v>
      </c>
    </row>
    <row r="2" spans="2:8">
      <c r="B2" s="19"/>
      <c r="C2" s="156"/>
      <c r="D2" s="158"/>
      <c r="E2" s="158"/>
      <c r="F2" s="160"/>
      <c r="G2" s="152"/>
      <c r="H2" s="154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63" t="s">
        <v>112</v>
      </c>
      <c r="C1" s="165" t="s">
        <v>167</v>
      </c>
      <c r="D1" s="166" t="s">
        <v>168</v>
      </c>
      <c r="E1" s="166" t="s">
        <v>169</v>
      </c>
      <c r="F1" s="167" t="s">
        <v>170</v>
      </c>
      <c r="G1" s="161" t="s">
        <v>171</v>
      </c>
      <c r="H1" s="162" t="s">
        <v>172</v>
      </c>
    </row>
    <row r="2" spans="1:9">
      <c r="A2" s="21"/>
      <c r="B2" s="164"/>
      <c r="C2" s="165"/>
      <c r="D2" s="166"/>
      <c r="E2" s="166"/>
      <c r="F2" s="167"/>
      <c r="G2" s="161"/>
      <c r="H2" s="162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70" t="s">
        <v>145</v>
      </c>
      <c r="C18" s="181">
        <v>160</v>
      </c>
      <c r="D18" s="174" t="s">
        <v>156</v>
      </c>
      <c r="E18" s="182">
        <v>1</v>
      </c>
      <c r="F18" s="171">
        <f t="shared" si="1"/>
        <v>160</v>
      </c>
      <c r="G18" s="183">
        <v>0</v>
      </c>
      <c r="H18" s="177">
        <f>+F18*G18</f>
        <v>0</v>
      </c>
    </row>
    <row r="19" spans="2:8">
      <c r="B19" s="170"/>
      <c r="C19" s="181"/>
      <c r="D19" s="174"/>
      <c r="E19" s="182"/>
      <c r="F19" s="172"/>
      <c r="G19" s="184"/>
      <c r="H19" s="178"/>
    </row>
    <row r="20" spans="2:8">
      <c r="B20" s="170"/>
      <c r="C20" s="181"/>
      <c r="D20" s="174"/>
      <c r="E20" s="182"/>
      <c r="F20" s="172"/>
      <c r="G20" s="184"/>
      <c r="H20" s="178"/>
    </row>
    <row r="21" spans="2:8">
      <c r="B21" s="170"/>
      <c r="C21" s="181"/>
      <c r="D21" s="174"/>
      <c r="E21" s="182"/>
      <c r="F21" s="173"/>
      <c r="G21" s="184"/>
      <c r="H21" s="164"/>
    </row>
    <row r="22" spans="2:8">
      <c r="B22" s="168" t="s">
        <v>146</v>
      </c>
      <c r="C22" s="181">
        <v>140</v>
      </c>
      <c r="D22" s="174" t="s">
        <v>156</v>
      </c>
      <c r="E22" s="182">
        <v>1</v>
      </c>
      <c r="F22" s="169">
        <f>+C22*E24</f>
        <v>140</v>
      </c>
      <c r="G22" s="175">
        <v>0</v>
      </c>
      <c r="H22" s="179">
        <f>+F22*G22</f>
        <v>0</v>
      </c>
    </row>
    <row r="23" spans="2:8">
      <c r="B23" s="168"/>
      <c r="C23" s="181"/>
      <c r="D23" s="174"/>
      <c r="E23" s="182"/>
      <c r="F23" s="169"/>
      <c r="G23" s="176"/>
      <c r="H23" s="180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G22:G23"/>
    <mergeCell ref="H18:H21"/>
    <mergeCell ref="H22:H23"/>
    <mergeCell ref="C18:C21"/>
    <mergeCell ref="C22:C23"/>
    <mergeCell ref="E18:E21"/>
    <mergeCell ref="E22:E23"/>
    <mergeCell ref="G18:G21"/>
    <mergeCell ref="B22:B23"/>
    <mergeCell ref="F22:F23"/>
    <mergeCell ref="B18:B21"/>
    <mergeCell ref="F18:F21"/>
    <mergeCell ref="D18:D21"/>
    <mergeCell ref="D22:D23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9"/>
  <sheetViews>
    <sheetView tabSelected="1" zoomScaleNormal="100" workbookViewId="0">
      <selection activeCell="C7" sqref="C7:I7"/>
    </sheetView>
  </sheetViews>
  <sheetFormatPr defaultRowHeight="34.5" customHeight="1"/>
  <cols>
    <col min="1" max="1" width="6" style="112" customWidth="1"/>
    <col min="2" max="2" width="95.25" style="112" customWidth="1"/>
    <col min="3" max="3" width="28.875" style="115" customWidth="1"/>
    <col min="4" max="4" width="19.875" style="112" customWidth="1"/>
    <col min="5" max="5" width="16.625" style="116" customWidth="1"/>
    <col min="6" max="6" width="9.5" style="112" customWidth="1"/>
    <col min="7" max="7" width="18" style="112" customWidth="1"/>
    <col min="8" max="8" width="18.125" style="116" customWidth="1"/>
    <col min="9" max="9" width="18.75" style="112" customWidth="1"/>
    <col min="10" max="16384" width="9" style="112"/>
  </cols>
  <sheetData>
    <row r="1" spans="1:9" ht="79.5" customHeight="1">
      <c r="A1" s="211" t="s">
        <v>288</v>
      </c>
      <c r="B1" s="212"/>
      <c r="C1" s="212"/>
      <c r="D1" s="212"/>
      <c r="E1" s="212"/>
      <c r="F1" s="212"/>
      <c r="G1" s="212"/>
      <c r="H1" s="212"/>
      <c r="I1" s="213"/>
    </row>
    <row r="2" spans="1:9" ht="67.5" customHeight="1">
      <c r="A2" s="214" t="s">
        <v>526</v>
      </c>
      <c r="B2" s="215"/>
      <c r="C2" s="215"/>
      <c r="D2" s="215"/>
      <c r="E2" s="215"/>
      <c r="F2" s="215"/>
      <c r="G2" s="215"/>
      <c r="H2" s="215"/>
      <c r="I2" s="216"/>
    </row>
    <row r="3" spans="1:9" ht="34.5" customHeight="1">
      <c r="A3" s="191" t="s">
        <v>283</v>
      </c>
      <c r="B3" s="192"/>
      <c r="C3" s="192"/>
      <c r="D3" s="192"/>
      <c r="E3" s="192"/>
      <c r="F3" s="192"/>
      <c r="G3" s="192"/>
      <c r="H3" s="192"/>
      <c r="I3" s="193"/>
    </row>
    <row r="4" spans="1:9" ht="34.5" customHeight="1">
      <c r="A4" s="191" t="s">
        <v>278</v>
      </c>
      <c r="B4" s="202"/>
      <c r="C4" s="194" t="s">
        <v>284</v>
      </c>
      <c r="D4" s="195"/>
      <c r="E4" s="195"/>
      <c r="F4" s="195"/>
      <c r="G4" s="195"/>
      <c r="H4" s="195"/>
      <c r="I4" s="196"/>
    </row>
    <row r="5" spans="1:9" ht="34.5" customHeight="1">
      <c r="A5" s="191" t="s">
        <v>279</v>
      </c>
      <c r="B5" s="202"/>
      <c r="C5" s="194" t="s">
        <v>285</v>
      </c>
      <c r="D5" s="195"/>
      <c r="E5" s="195"/>
      <c r="F5" s="195"/>
      <c r="G5" s="195"/>
      <c r="H5" s="195"/>
      <c r="I5" s="196"/>
    </row>
    <row r="6" spans="1:9" ht="34.5" customHeight="1">
      <c r="A6" s="191" t="s">
        <v>280</v>
      </c>
      <c r="B6" s="202"/>
      <c r="C6" s="197"/>
      <c r="D6" s="198"/>
      <c r="E6" s="198"/>
      <c r="F6" s="198"/>
      <c r="G6" s="198"/>
      <c r="H6" s="198"/>
      <c r="I6" s="199"/>
    </row>
    <row r="7" spans="1:9" ht="34.5" customHeight="1">
      <c r="A7" s="191" t="s">
        <v>281</v>
      </c>
      <c r="B7" s="202"/>
      <c r="C7" s="194" t="s">
        <v>285</v>
      </c>
      <c r="D7" s="195"/>
      <c r="E7" s="195"/>
      <c r="F7" s="195"/>
      <c r="G7" s="195"/>
      <c r="H7" s="195"/>
      <c r="I7" s="196"/>
    </row>
    <row r="8" spans="1:9" ht="31.5" customHeight="1">
      <c r="A8" s="191" t="s">
        <v>282</v>
      </c>
      <c r="B8" s="192"/>
      <c r="C8" s="192"/>
      <c r="D8" s="192"/>
      <c r="E8" s="192"/>
      <c r="F8" s="192"/>
      <c r="G8" s="192"/>
      <c r="H8" s="192"/>
      <c r="I8" s="193"/>
    </row>
    <row r="9" spans="1:9" ht="31.5" customHeight="1">
      <c r="A9" s="203" t="s">
        <v>527</v>
      </c>
      <c r="B9" s="204"/>
      <c r="C9" s="204"/>
      <c r="D9" s="204"/>
      <c r="E9" s="204"/>
      <c r="F9" s="204"/>
      <c r="G9" s="204"/>
      <c r="H9" s="204"/>
      <c r="I9" s="205"/>
    </row>
    <row r="10" spans="1:9" ht="18.75" customHeight="1">
      <c r="A10" s="206"/>
      <c r="B10" s="207"/>
      <c r="C10" s="207"/>
      <c r="D10" s="207"/>
      <c r="E10" s="207"/>
      <c r="F10" s="207"/>
      <c r="G10" s="207"/>
      <c r="H10" s="207"/>
      <c r="I10" s="208"/>
    </row>
    <row r="11" spans="1:9" ht="48.75" customHeight="1">
      <c r="A11" s="124"/>
      <c r="B11" s="94" t="s">
        <v>286</v>
      </c>
      <c r="C11" s="95" t="s">
        <v>289</v>
      </c>
      <c r="D11" s="96" t="s">
        <v>168</v>
      </c>
      <c r="E11" s="105" t="s">
        <v>167</v>
      </c>
      <c r="F11" s="96" t="s">
        <v>277</v>
      </c>
      <c r="G11" s="97" t="s">
        <v>171</v>
      </c>
      <c r="H11" s="108" t="s">
        <v>172</v>
      </c>
      <c r="I11" s="125" t="s">
        <v>287</v>
      </c>
    </row>
    <row r="12" spans="1:9" ht="34.5" customHeight="1">
      <c r="A12" s="111">
        <v>1</v>
      </c>
      <c r="B12" s="126" t="s">
        <v>398</v>
      </c>
      <c r="C12" s="127"/>
      <c r="D12" s="90" t="s">
        <v>185</v>
      </c>
      <c r="E12" s="106">
        <v>3</v>
      </c>
      <c r="F12" s="91">
        <v>1</v>
      </c>
      <c r="G12" s="93">
        <v>0</v>
      </c>
      <c r="H12" s="99">
        <f t="shared" ref="H12:H43" si="0">E12-(E13*G12)</f>
        <v>3</v>
      </c>
      <c r="I12" s="113"/>
    </row>
    <row r="13" spans="1:9" ht="47.25" customHeight="1">
      <c r="A13" s="111">
        <v>2</v>
      </c>
      <c r="B13" s="128" t="s">
        <v>387</v>
      </c>
      <c r="C13" s="127"/>
      <c r="D13" s="90" t="s">
        <v>185</v>
      </c>
      <c r="E13" s="106">
        <v>4</v>
      </c>
      <c r="F13" s="91">
        <v>1</v>
      </c>
      <c r="G13" s="93">
        <v>0</v>
      </c>
      <c r="H13" s="99">
        <f t="shared" si="0"/>
        <v>4</v>
      </c>
      <c r="I13" s="113"/>
    </row>
    <row r="14" spans="1:9" ht="34.5" customHeight="1">
      <c r="A14" s="111">
        <v>3</v>
      </c>
      <c r="B14" s="103" t="s">
        <v>294</v>
      </c>
      <c r="C14" s="129" t="s">
        <v>399</v>
      </c>
      <c r="D14" s="90" t="s">
        <v>185</v>
      </c>
      <c r="E14" s="107">
        <v>7.5</v>
      </c>
      <c r="F14" s="90">
        <v>1</v>
      </c>
      <c r="G14" s="93">
        <v>0</v>
      </c>
      <c r="H14" s="99">
        <f t="shared" si="0"/>
        <v>7.5</v>
      </c>
      <c r="I14" s="113"/>
    </row>
    <row r="15" spans="1:9" ht="34.5" customHeight="1">
      <c r="A15" s="111">
        <v>4</v>
      </c>
      <c r="B15" s="103" t="s">
        <v>295</v>
      </c>
      <c r="C15" s="92" t="s">
        <v>400</v>
      </c>
      <c r="D15" s="90" t="s">
        <v>185</v>
      </c>
      <c r="E15" s="107">
        <v>3.5</v>
      </c>
      <c r="F15" s="90">
        <v>1</v>
      </c>
      <c r="G15" s="93">
        <v>0</v>
      </c>
      <c r="H15" s="99">
        <f t="shared" si="0"/>
        <v>3.5</v>
      </c>
      <c r="I15" s="113"/>
    </row>
    <row r="16" spans="1:9" ht="34.5" customHeight="1">
      <c r="A16" s="111">
        <v>5</v>
      </c>
      <c r="B16" s="126" t="s">
        <v>296</v>
      </c>
      <c r="C16" s="92" t="s">
        <v>401</v>
      </c>
      <c r="D16" s="88" t="s">
        <v>290</v>
      </c>
      <c r="E16" s="107">
        <v>7.5</v>
      </c>
      <c r="F16" s="90">
        <v>1</v>
      </c>
      <c r="G16" s="93">
        <v>0</v>
      </c>
      <c r="H16" s="99">
        <f t="shared" si="0"/>
        <v>7.5</v>
      </c>
      <c r="I16" s="113"/>
    </row>
    <row r="17" spans="1:9" ht="34.5" customHeight="1">
      <c r="A17" s="111">
        <v>6</v>
      </c>
      <c r="B17" s="103" t="s">
        <v>297</v>
      </c>
      <c r="C17" s="92" t="s">
        <v>401</v>
      </c>
      <c r="D17" s="90" t="s">
        <v>185</v>
      </c>
      <c r="E17" s="107">
        <v>2.5</v>
      </c>
      <c r="F17" s="90">
        <v>1</v>
      </c>
      <c r="G17" s="93">
        <v>0</v>
      </c>
      <c r="H17" s="99">
        <f t="shared" si="0"/>
        <v>2.5</v>
      </c>
      <c r="I17" s="113"/>
    </row>
    <row r="18" spans="1:9" ht="34.5" customHeight="1">
      <c r="A18" s="111">
        <v>7</v>
      </c>
      <c r="B18" s="126" t="s">
        <v>310</v>
      </c>
      <c r="C18" s="89"/>
      <c r="D18" s="90" t="s">
        <v>335</v>
      </c>
      <c r="E18" s="107">
        <v>30</v>
      </c>
      <c r="F18" s="90">
        <v>1</v>
      </c>
      <c r="G18" s="93">
        <v>0</v>
      </c>
      <c r="H18" s="99">
        <f t="shared" si="0"/>
        <v>30</v>
      </c>
      <c r="I18" s="113"/>
    </row>
    <row r="19" spans="1:9" ht="34.5" customHeight="1">
      <c r="A19" s="111">
        <v>8</v>
      </c>
      <c r="B19" s="126" t="s">
        <v>311</v>
      </c>
      <c r="C19" s="89"/>
      <c r="D19" s="90" t="s">
        <v>335</v>
      </c>
      <c r="E19" s="107">
        <v>20</v>
      </c>
      <c r="F19" s="90">
        <v>1</v>
      </c>
      <c r="G19" s="93">
        <v>0</v>
      </c>
      <c r="H19" s="99">
        <f t="shared" si="0"/>
        <v>20</v>
      </c>
      <c r="I19" s="113"/>
    </row>
    <row r="20" spans="1:9" ht="34.5" customHeight="1">
      <c r="A20" s="111">
        <v>9</v>
      </c>
      <c r="B20" s="103" t="s">
        <v>336</v>
      </c>
      <c r="C20" s="92" t="s">
        <v>405</v>
      </c>
      <c r="D20" s="90" t="s">
        <v>337</v>
      </c>
      <c r="E20" s="107">
        <v>31</v>
      </c>
      <c r="F20" s="90">
        <v>1</v>
      </c>
      <c r="G20" s="93">
        <v>0</v>
      </c>
      <c r="H20" s="99">
        <f t="shared" si="0"/>
        <v>31</v>
      </c>
      <c r="I20" s="113"/>
    </row>
    <row r="21" spans="1:9" ht="51" customHeight="1">
      <c r="A21" s="111">
        <v>10</v>
      </c>
      <c r="B21" s="103" t="s">
        <v>404</v>
      </c>
      <c r="C21" s="92" t="s">
        <v>402</v>
      </c>
      <c r="D21" s="90" t="s">
        <v>185</v>
      </c>
      <c r="E21" s="107">
        <v>1.2</v>
      </c>
      <c r="F21" s="90">
        <v>1</v>
      </c>
      <c r="G21" s="93">
        <v>0</v>
      </c>
      <c r="H21" s="99">
        <f t="shared" si="0"/>
        <v>1.2</v>
      </c>
      <c r="I21" s="113"/>
    </row>
    <row r="22" spans="1:9" ht="47.25" customHeight="1">
      <c r="A22" s="111">
        <v>11</v>
      </c>
      <c r="B22" s="103" t="s">
        <v>298</v>
      </c>
      <c r="C22" s="92" t="s">
        <v>402</v>
      </c>
      <c r="D22" s="90" t="s">
        <v>185</v>
      </c>
      <c r="E22" s="107">
        <v>1</v>
      </c>
      <c r="F22" s="90">
        <v>1</v>
      </c>
      <c r="G22" s="93">
        <v>0</v>
      </c>
      <c r="H22" s="99">
        <f t="shared" si="0"/>
        <v>1</v>
      </c>
      <c r="I22" s="113"/>
    </row>
    <row r="23" spans="1:9" ht="34.5" customHeight="1">
      <c r="A23" s="111">
        <v>12</v>
      </c>
      <c r="B23" s="126" t="s">
        <v>291</v>
      </c>
      <c r="C23" s="92" t="s">
        <v>403</v>
      </c>
      <c r="D23" s="90" t="s">
        <v>271</v>
      </c>
      <c r="E23" s="107">
        <v>14</v>
      </c>
      <c r="F23" s="90">
        <v>1</v>
      </c>
      <c r="G23" s="93">
        <v>0</v>
      </c>
      <c r="H23" s="99">
        <f t="shared" si="0"/>
        <v>14</v>
      </c>
      <c r="I23" s="113"/>
    </row>
    <row r="24" spans="1:9" ht="34.5" customHeight="1">
      <c r="A24" s="111">
        <v>13</v>
      </c>
      <c r="B24" s="126" t="s">
        <v>292</v>
      </c>
      <c r="C24" s="92" t="s">
        <v>403</v>
      </c>
      <c r="D24" s="90" t="s">
        <v>271</v>
      </c>
      <c r="E24" s="107">
        <v>13</v>
      </c>
      <c r="F24" s="90">
        <v>1</v>
      </c>
      <c r="G24" s="93">
        <v>0</v>
      </c>
      <c r="H24" s="99">
        <f t="shared" si="0"/>
        <v>13</v>
      </c>
      <c r="I24" s="113"/>
    </row>
    <row r="25" spans="1:9" ht="34.5" customHeight="1">
      <c r="A25" s="111">
        <v>14</v>
      </c>
      <c r="B25" s="103" t="s">
        <v>299</v>
      </c>
      <c r="C25" s="92" t="s">
        <v>403</v>
      </c>
      <c r="D25" s="90" t="s">
        <v>293</v>
      </c>
      <c r="E25" s="107">
        <v>50</v>
      </c>
      <c r="F25" s="90">
        <v>1</v>
      </c>
      <c r="G25" s="93">
        <v>0</v>
      </c>
      <c r="H25" s="99">
        <f t="shared" si="0"/>
        <v>50</v>
      </c>
      <c r="I25" s="113"/>
    </row>
    <row r="26" spans="1:9" ht="34.5" customHeight="1">
      <c r="A26" s="111">
        <v>15</v>
      </c>
      <c r="B26" s="126" t="s">
        <v>300</v>
      </c>
      <c r="C26" s="92" t="s">
        <v>403</v>
      </c>
      <c r="D26" s="90" t="s">
        <v>271</v>
      </c>
      <c r="E26" s="107">
        <v>35</v>
      </c>
      <c r="F26" s="90">
        <v>1</v>
      </c>
      <c r="G26" s="93">
        <v>0</v>
      </c>
      <c r="H26" s="99">
        <f t="shared" si="0"/>
        <v>35</v>
      </c>
      <c r="I26" s="113"/>
    </row>
    <row r="27" spans="1:9" ht="34.5" customHeight="1">
      <c r="A27" s="111">
        <v>16</v>
      </c>
      <c r="B27" s="126" t="s">
        <v>301</v>
      </c>
      <c r="C27" s="92" t="s">
        <v>411</v>
      </c>
      <c r="D27" s="90" t="s">
        <v>275</v>
      </c>
      <c r="E27" s="107">
        <v>8</v>
      </c>
      <c r="F27" s="90">
        <v>1</v>
      </c>
      <c r="G27" s="93">
        <v>0</v>
      </c>
      <c r="H27" s="99">
        <f t="shared" si="0"/>
        <v>8</v>
      </c>
      <c r="I27" s="113"/>
    </row>
    <row r="28" spans="1:9" ht="34.5" customHeight="1">
      <c r="A28" s="111">
        <v>17</v>
      </c>
      <c r="B28" s="126" t="s">
        <v>302</v>
      </c>
      <c r="C28" s="92" t="s">
        <v>412</v>
      </c>
      <c r="D28" s="90" t="s">
        <v>275</v>
      </c>
      <c r="E28" s="107">
        <v>8</v>
      </c>
      <c r="F28" s="90">
        <v>1</v>
      </c>
      <c r="G28" s="93">
        <v>0</v>
      </c>
      <c r="H28" s="99">
        <f t="shared" si="0"/>
        <v>8</v>
      </c>
      <c r="I28" s="113"/>
    </row>
    <row r="29" spans="1:9" ht="34.5" customHeight="1">
      <c r="A29" s="111">
        <v>18</v>
      </c>
      <c r="B29" s="126" t="s">
        <v>303</v>
      </c>
      <c r="C29" s="92" t="s">
        <v>412</v>
      </c>
      <c r="D29" s="90" t="s">
        <v>276</v>
      </c>
      <c r="E29" s="107">
        <v>12</v>
      </c>
      <c r="F29" s="90">
        <v>1</v>
      </c>
      <c r="G29" s="93">
        <v>0</v>
      </c>
      <c r="H29" s="99">
        <f t="shared" si="0"/>
        <v>12</v>
      </c>
      <c r="I29" s="113"/>
    </row>
    <row r="30" spans="1:9" ht="34.5" customHeight="1">
      <c r="A30" s="111">
        <v>19</v>
      </c>
      <c r="B30" s="128" t="s">
        <v>511</v>
      </c>
      <c r="C30" s="92" t="s">
        <v>406</v>
      </c>
      <c r="D30" s="90" t="s">
        <v>272</v>
      </c>
      <c r="E30" s="107">
        <v>15</v>
      </c>
      <c r="F30" s="90">
        <v>1</v>
      </c>
      <c r="G30" s="93">
        <v>0</v>
      </c>
      <c r="H30" s="99">
        <f t="shared" si="0"/>
        <v>15</v>
      </c>
      <c r="I30" s="113"/>
    </row>
    <row r="31" spans="1:9" ht="57.75" customHeight="1">
      <c r="A31" s="111">
        <v>20</v>
      </c>
      <c r="B31" s="104" t="s">
        <v>388</v>
      </c>
      <c r="C31" s="92"/>
      <c r="D31" s="90" t="s">
        <v>185</v>
      </c>
      <c r="E31" s="107">
        <v>6</v>
      </c>
      <c r="F31" s="90">
        <v>1</v>
      </c>
      <c r="G31" s="93">
        <v>0</v>
      </c>
      <c r="H31" s="99">
        <f t="shared" si="0"/>
        <v>6</v>
      </c>
      <c r="I31" s="113"/>
    </row>
    <row r="32" spans="1:9" ht="34.5" customHeight="1">
      <c r="A32" s="111">
        <v>21</v>
      </c>
      <c r="B32" s="103" t="s">
        <v>304</v>
      </c>
      <c r="C32" s="92" t="s">
        <v>407</v>
      </c>
      <c r="D32" s="90" t="s">
        <v>274</v>
      </c>
      <c r="E32" s="107">
        <f>2.4743*5</f>
        <v>12.371499999999999</v>
      </c>
      <c r="F32" s="90">
        <v>1</v>
      </c>
      <c r="G32" s="93">
        <v>0</v>
      </c>
      <c r="H32" s="99">
        <f t="shared" si="0"/>
        <v>12.371499999999999</v>
      </c>
      <c r="I32" s="113"/>
    </row>
    <row r="33" spans="1:9" ht="34.5" customHeight="1">
      <c r="A33" s="111">
        <v>22</v>
      </c>
      <c r="B33" s="103" t="s">
        <v>305</v>
      </c>
      <c r="C33" s="92" t="s">
        <v>407</v>
      </c>
      <c r="D33" s="90" t="s">
        <v>185</v>
      </c>
      <c r="E33" s="107">
        <f>5.04704*5</f>
        <v>25.235199999999999</v>
      </c>
      <c r="F33" s="90">
        <v>1</v>
      </c>
      <c r="G33" s="93">
        <v>0</v>
      </c>
      <c r="H33" s="99">
        <f t="shared" si="0"/>
        <v>25.235199999999999</v>
      </c>
      <c r="I33" s="113"/>
    </row>
    <row r="34" spans="1:9" ht="34.5" customHeight="1">
      <c r="A34" s="111">
        <v>23</v>
      </c>
      <c r="B34" s="103" t="s">
        <v>306</v>
      </c>
      <c r="C34" s="92"/>
      <c r="D34" s="90" t="s">
        <v>274</v>
      </c>
      <c r="E34" s="107">
        <f>2.53875*5</f>
        <v>12.69375</v>
      </c>
      <c r="F34" s="90">
        <v>1</v>
      </c>
      <c r="G34" s="93">
        <v>0</v>
      </c>
      <c r="H34" s="99">
        <f t="shared" si="0"/>
        <v>12.69375</v>
      </c>
      <c r="I34" s="113"/>
    </row>
    <row r="35" spans="1:9" ht="34.5" customHeight="1">
      <c r="A35" s="111">
        <v>24</v>
      </c>
      <c r="B35" s="103" t="s">
        <v>307</v>
      </c>
      <c r="C35" s="92"/>
      <c r="D35" s="90" t="s">
        <v>274</v>
      </c>
      <c r="E35" s="107">
        <f>5.11148*5</f>
        <v>25.557400000000001</v>
      </c>
      <c r="F35" s="90">
        <v>1</v>
      </c>
      <c r="G35" s="93">
        <v>0</v>
      </c>
      <c r="H35" s="99">
        <f t="shared" si="0"/>
        <v>25.557400000000001</v>
      </c>
      <c r="I35" s="113"/>
    </row>
    <row r="36" spans="1:9" ht="34.5" customHeight="1">
      <c r="A36" s="111">
        <v>25</v>
      </c>
      <c r="B36" s="103" t="s">
        <v>308</v>
      </c>
      <c r="C36" s="92" t="s">
        <v>408</v>
      </c>
      <c r="D36" s="90" t="s">
        <v>185</v>
      </c>
      <c r="E36" s="107">
        <v>12</v>
      </c>
      <c r="F36" s="90">
        <v>1</v>
      </c>
      <c r="G36" s="93">
        <v>0</v>
      </c>
      <c r="H36" s="99">
        <f t="shared" si="0"/>
        <v>12</v>
      </c>
      <c r="I36" s="113"/>
    </row>
    <row r="37" spans="1:9" ht="34.5" customHeight="1">
      <c r="A37" s="111">
        <v>26</v>
      </c>
      <c r="B37" s="104" t="s">
        <v>309</v>
      </c>
      <c r="C37" s="92" t="s">
        <v>409</v>
      </c>
      <c r="D37" s="90" t="s">
        <v>185</v>
      </c>
      <c r="E37" s="107">
        <v>16</v>
      </c>
      <c r="F37" s="90">
        <v>1</v>
      </c>
      <c r="G37" s="93">
        <v>0</v>
      </c>
      <c r="H37" s="99">
        <f t="shared" si="0"/>
        <v>16</v>
      </c>
      <c r="I37" s="113"/>
    </row>
    <row r="38" spans="1:9" ht="34.5" customHeight="1">
      <c r="A38" s="111">
        <v>27</v>
      </c>
      <c r="B38" s="103" t="s">
        <v>490</v>
      </c>
      <c r="C38" s="92" t="s">
        <v>410</v>
      </c>
      <c r="D38" s="90" t="s">
        <v>185</v>
      </c>
      <c r="E38" s="107">
        <v>4.5</v>
      </c>
      <c r="F38" s="90">
        <v>1</v>
      </c>
      <c r="G38" s="93">
        <v>0</v>
      </c>
      <c r="H38" s="99">
        <f t="shared" si="0"/>
        <v>4.5</v>
      </c>
      <c r="I38" s="113"/>
    </row>
    <row r="39" spans="1:9" ht="34.5" customHeight="1">
      <c r="A39" s="111">
        <v>28</v>
      </c>
      <c r="B39" s="103" t="s">
        <v>489</v>
      </c>
      <c r="C39" s="92" t="s">
        <v>491</v>
      </c>
      <c r="D39" s="90" t="s">
        <v>348</v>
      </c>
      <c r="E39" s="107">
        <v>10</v>
      </c>
      <c r="F39" s="90">
        <v>1</v>
      </c>
      <c r="G39" s="93">
        <v>0</v>
      </c>
      <c r="H39" s="99">
        <f t="shared" si="0"/>
        <v>10</v>
      </c>
      <c r="I39" s="113"/>
    </row>
    <row r="40" spans="1:9" ht="34.5" customHeight="1">
      <c r="A40" s="111">
        <v>29</v>
      </c>
      <c r="B40" s="126" t="s">
        <v>503</v>
      </c>
      <c r="C40" s="92" t="s">
        <v>403</v>
      </c>
      <c r="D40" s="90" t="s">
        <v>315</v>
      </c>
      <c r="E40" s="107">
        <v>12</v>
      </c>
      <c r="F40" s="90">
        <v>1</v>
      </c>
      <c r="G40" s="93">
        <v>0</v>
      </c>
      <c r="H40" s="99">
        <f t="shared" si="0"/>
        <v>12</v>
      </c>
      <c r="I40" s="113"/>
    </row>
    <row r="41" spans="1:9" ht="34.5" customHeight="1">
      <c r="A41" s="111">
        <v>30</v>
      </c>
      <c r="B41" s="103" t="s">
        <v>504</v>
      </c>
      <c r="C41" s="92" t="s">
        <v>507</v>
      </c>
      <c r="D41" s="90" t="s">
        <v>314</v>
      </c>
      <c r="E41" s="107">
        <v>15</v>
      </c>
      <c r="F41" s="90">
        <v>1</v>
      </c>
      <c r="G41" s="93">
        <v>0</v>
      </c>
      <c r="H41" s="99">
        <f t="shared" si="0"/>
        <v>15</v>
      </c>
      <c r="I41" s="113"/>
    </row>
    <row r="42" spans="1:9" ht="34.5" customHeight="1">
      <c r="A42" s="111">
        <v>31</v>
      </c>
      <c r="B42" s="103" t="s">
        <v>505</v>
      </c>
      <c r="C42" s="92" t="s">
        <v>502</v>
      </c>
      <c r="D42" s="90" t="s">
        <v>317</v>
      </c>
      <c r="E42" s="107">
        <v>12</v>
      </c>
      <c r="F42" s="90">
        <v>1</v>
      </c>
      <c r="G42" s="93">
        <v>0</v>
      </c>
      <c r="H42" s="99">
        <f t="shared" si="0"/>
        <v>12</v>
      </c>
      <c r="I42" s="113"/>
    </row>
    <row r="43" spans="1:9" ht="34.5" customHeight="1">
      <c r="A43" s="111">
        <v>32</v>
      </c>
      <c r="B43" s="103" t="s">
        <v>316</v>
      </c>
      <c r="C43" s="92" t="s">
        <v>506</v>
      </c>
      <c r="D43" s="90" t="s">
        <v>322</v>
      </c>
      <c r="E43" s="107">
        <v>20</v>
      </c>
      <c r="F43" s="90">
        <v>1</v>
      </c>
      <c r="G43" s="93">
        <v>0</v>
      </c>
      <c r="H43" s="99">
        <f t="shared" si="0"/>
        <v>20</v>
      </c>
      <c r="I43" s="113"/>
    </row>
    <row r="44" spans="1:9" ht="34.5" customHeight="1">
      <c r="A44" s="111">
        <v>33</v>
      </c>
      <c r="B44" s="126" t="s">
        <v>389</v>
      </c>
      <c r="C44" s="92" t="s">
        <v>403</v>
      </c>
      <c r="D44" s="90" t="s">
        <v>276</v>
      </c>
      <c r="E44" s="107">
        <v>10</v>
      </c>
      <c r="F44" s="90">
        <v>1</v>
      </c>
      <c r="G44" s="93">
        <v>0</v>
      </c>
      <c r="H44" s="99">
        <f t="shared" ref="H44:H75" si="1">E44-(E45*G44)</f>
        <v>10</v>
      </c>
      <c r="I44" s="113"/>
    </row>
    <row r="45" spans="1:9" ht="34.5" customHeight="1">
      <c r="A45" s="111">
        <v>34</v>
      </c>
      <c r="B45" s="126" t="s">
        <v>390</v>
      </c>
      <c r="C45" s="92" t="s">
        <v>507</v>
      </c>
      <c r="D45" s="90" t="s">
        <v>314</v>
      </c>
      <c r="E45" s="107">
        <v>13</v>
      </c>
      <c r="F45" s="90">
        <v>1</v>
      </c>
      <c r="G45" s="93">
        <v>0</v>
      </c>
      <c r="H45" s="99">
        <f t="shared" si="1"/>
        <v>13</v>
      </c>
      <c r="I45" s="113"/>
    </row>
    <row r="46" spans="1:9" ht="34.5" customHeight="1">
      <c r="A46" s="111">
        <v>35</v>
      </c>
      <c r="B46" s="126" t="s">
        <v>318</v>
      </c>
      <c r="C46" s="92" t="s">
        <v>508</v>
      </c>
      <c r="D46" s="90" t="s">
        <v>185</v>
      </c>
      <c r="E46" s="107">
        <v>3</v>
      </c>
      <c r="F46" s="90">
        <v>1</v>
      </c>
      <c r="G46" s="93">
        <v>0</v>
      </c>
      <c r="H46" s="99">
        <f t="shared" si="1"/>
        <v>3</v>
      </c>
      <c r="I46" s="113"/>
    </row>
    <row r="47" spans="1:9" ht="34.5" customHeight="1">
      <c r="A47" s="111">
        <v>36</v>
      </c>
      <c r="B47" s="103" t="s">
        <v>509</v>
      </c>
      <c r="C47" s="92" t="s">
        <v>508</v>
      </c>
      <c r="D47" s="90" t="s">
        <v>185</v>
      </c>
      <c r="E47" s="107">
        <v>4</v>
      </c>
      <c r="F47" s="90">
        <v>1</v>
      </c>
      <c r="G47" s="93">
        <v>0</v>
      </c>
      <c r="H47" s="99">
        <f t="shared" si="1"/>
        <v>4</v>
      </c>
      <c r="I47" s="113"/>
    </row>
    <row r="48" spans="1:9" ht="34.5" customHeight="1">
      <c r="A48" s="111">
        <v>37</v>
      </c>
      <c r="B48" s="103" t="s">
        <v>413</v>
      </c>
      <c r="C48" s="92" t="s">
        <v>414</v>
      </c>
      <c r="D48" s="90" t="s">
        <v>185</v>
      </c>
      <c r="E48" s="107">
        <v>1.8</v>
      </c>
      <c r="F48" s="90">
        <v>1</v>
      </c>
      <c r="G48" s="93">
        <v>0</v>
      </c>
      <c r="H48" s="99">
        <f t="shared" si="1"/>
        <v>1.8</v>
      </c>
      <c r="I48" s="113"/>
    </row>
    <row r="49" spans="1:9" ht="41.25" customHeight="1">
      <c r="A49" s="111">
        <v>38</v>
      </c>
      <c r="B49" s="126" t="s">
        <v>415</v>
      </c>
      <c r="C49" s="92" t="s">
        <v>320</v>
      </c>
      <c r="D49" s="90" t="s">
        <v>185</v>
      </c>
      <c r="E49" s="107">
        <v>30</v>
      </c>
      <c r="F49" s="90">
        <v>1</v>
      </c>
      <c r="G49" s="93">
        <v>0</v>
      </c>
      <c r="H49" s="99">
        <f t="shared" si="1"/>
        <v>30</v>
      </c>
      <c r="I49" s="113"/>
    </row>
    <row r="50" spans="1:9" ht="53.25" customHeight="1">
      <c r="A50" s="111">
        <v>39</v>
      </c>
      <c r="B50" s="103" t="s">
        <v>417</v>
      </c>
      <c r="C50" s="92" t="s">
        <v>416</v>
      </c>
      <c r="D50" s="90" t="s">
        <v>185</v>
      </c>
      <c r="E50" s="107">
        <v>130</v>
      </c>
      <c r="F50" s="90">
        <v>1</v>
      </c>
      <c r="G50" s="93">
        <v>0</v>
      </c>
      <c r="H50" s="99">
        <f t="shared" si="1"/>
        <v>130</v>
      </c>
      <c r="I50" s="113"/>
    </row>
    <row r="51" spans="1:9" ht="34.5" customHeight="1">
      <c r="A51" s="111">
        <v>40</v>
      </c>
      <c r="B51" s="103" t="s">
        <v>321</v>
      </c>
      <c r="C51" s="92" t="s">
        <v>424</v>
      </c>
      <c r="D51" s="90" t="s">
        <v>185</v>
      </c>
      <c r="E51" s="107">
        <v>10</v>
      </c>
      <c r="F51" s="90">
        <v>1</v>
      </c>
      <c r="G51" s="93">
        <v>0</v>
      </c>
      <c r="H51" s="99">
        <f t="shared" si="1"/>
        <v>10</v>
      </c>
      <c r="I51" s="113"/>
    </row>
    <row r="52" spans="1:9" ht="34.5" customHeight="1">
      <c r="A52" s="111">
        <v>41</v>
      </c>
      <c r="B52" s="103" t="s">
        <v>382</v>
      </c>
      <c r="C52" s="92" t="s">
        <v>449</v>
      </c>
      <c r="D52" s="90" t="s">
        <v>185</v>
      </c>
      <c r="E52" s="107">
        <v>7</v>
      </c>
      <c r="F52" s="90">
        <v>1</v>
      </c>
      <c r="G52" s="93">
        <v>0</v>
      </c>
      <c r="H52" s="99">
        <f t="shared" si="1"/>
        <v>7</v>
      </c>
      <c r="I52" s="113"/>
    </row>
    <row r="53" spans="1:9" ht="34.5" customHeight="1">
      <c r="A53" s="111">
        <v>42</v>
      </c>
      <c r="B53" s="104" t="s">
        <v>419</v>
      </c>
      <c r="C53" s="92" t="s">
        <v>418</v>
      </c>
      <c r="D53" s="90" t="s">
        <v>185</v>
      </c>
      <c r="E53" s="107">
        <v>95</v>
      </c>
      <c r="F53" s="90">
        <v>1</v>
      </c>
      <c r="G53" s="93">
        <v>0</v>
      </c>
      <c r="H53" s="99">
        <f t="shared" si="1"/>
        <v>95</v>
      </c>
      <c r="I53" s="113"/>
    </row>
    <row r="54" spans="1:9" ht="34.5" customHeight="1">
      <c r="A54" s="111">
        <v>43</v>
      </c>
      <c r="B54" s="103" t="s">
        <v>420</v>
      </c>
      <c r="C54" s="127" t="s">
        <v>421</v>
      </c>
      <c r="D54" s="90" t="s">
        <v>185</v>
      </c>
      <c r="E54" s="107">
        <v>7</v>
      </c>
      <c r="F54" s="90">
        <v>1</v>
      </c>
      <c r="G54" s="93">
        <v>0</v>
      </c>
      <c r="H54" s="99">
        <f t="shared" si="1"/>
        <v>7</v>
      </c>
      <c r="I54" s="113"/>
    </row>
    <row r="55" spans="1:9" ht="34.5" customHeight="1">
      <c r="A55" s="111">
        <v>44</v>
      </c>
      <c r="B55" s="126" t="s">
        <v>379</v>
      </c>
      <c r="C55" s="127" t="s">
        <v>422</v>
      </c>
      <c r="D55" s="90" t="s">
        <v>185</v>
      </c>
      <c r="E55" s="107">
        <v>5</v>
      </c>
      <c r="F55" s="90">
        <v>1</v>
      </c>
      <c r="G55" s="93">
        <v>0</v>
      </c>
      <c r="H55" s="99">
        <f t="shared" si="1"/>
        <v>5</v>
      </c>
      <c r="I55" s="113"/>
    </row>
    <row r="56" spans="1:9" ht="34.5" customHeight="1">
      <c r="A56" s="111">
        <v>45</v>
      </c>
      <c r="B56" s="130" t="s">
        <v>512</v>
      </c>
      <c r="C56" s="92" t="s">
        <v>423</v>
      </c>
      <c r="D56" s="90" t="s">
        <v>381</v>
      </c>
      <c r="E56" s="107">
        <v>7</v>
      </c>
      <c r="F56" s="90">
        <v>1</v>
      </c>
      <c r="G56" s="93">
        <v>0</v>
      </c>
      <c r="H56" s="99">
        <f t="shared" si="1"/>
        <v>7</v>
      </c>
      <c r="I56" s="113"/>
    </row>
    <row r="57" spans="1:9" ht="34.5" customHeight="1">
      <c r="A57" s="111">
        <v>46</v>
      </c>
      <c r="B57" s="103" t="s">
        <v>380</v>
      </c>
      <c r="C57" s="92" t="s">
        <v>424</v>
      </c>
      <c r="D57" s="90" t="s">
        <v>381</v>
      </c>
      <c r="E57" s="107">
        <v>4</v>
      </c>
      <c r="F57" s="90">
        <v>1</v>
      </c>
      <c r="G57" s="93">
        <v>0</v>
      </c>
      <c r="H57" s="99">
        <f t="shared" si="1"/>
        <v>4</v>
      </c>
      <c r="I57" s="113"/>
    </row>
    <row r="58" spans="1:9" ht="34.5" customHeight="1">
      <c r="A58" s="111">
        <v>47</v>
      </c>
      <c r="B58" s="128" t="s">
        <v>426</v>
      </c>
      <c r="C58" s="92" t="s">
        <v>425</v>
      </c>
      <c r="D58" s="90" t="s">
        <v>314</v>
      </c>
      <c r="E58" s="107">
        <v>5</v>
      </c>
      <c r="F58" s="90">
        <v>1</v>
      </c>
      <c r="G58" s="93">
        <v>0</v>
      </c>
      <c r="H58" s="99">
        <f t="shared" si="1"/>
        <v>5</v>
      </c>
      <c r="I58" s="113"/>
    </row>
    <row r="59" spans="1:9" ht="34.5" customHeight="1">
      <c r="A59" s="111">
        <v>48</v>
      </c>
      <c r="B59" s="128" t="s">
        <v>427</v>
      </c>
      <c r="C59" s="92" t="s">
        <v>425</v>
      </c>
      <c r="D59" s="90" t="s">
        <v>314</v>
      </c>
      <c r="E59" s="107">
        <v>7</v>
      </c>
      <c r="F59" s="90">
        <v>1</v>
      </c>
      <c r="G59" s="93">
        <v>0</v>
      </c>
      <c r="H59" s="99">
        <f t="shared" si="1"/>
        <v>7</v>
      </c>
      <c r="I59" s="113"/>
    </row>
    <row r="60" spans="1:9" ht="34.5" customHeight="1">
      <c r="A60" s="111">
        <v>49</v>
      </c>
      <c r="B60" s="126" t="s">
        <v>430</v>
      </c>
      <c r="C60" s="89" t="s">
        <v>428</v>
      </c>
      <c r="D60" s="90" t="s">
        <v>322</v>
      </c>
      <c r="E60" s="107">
        <v>8</v>
      </c>
      <c r="F60" s="90">
        <v>1</v>
      </c>
      <c r="G60" s="93">
        <v>0</v>
      </c>
      <c r="H60" s="99">
        <f t="shared" si="1"/>
        <v>8</v>
      </c>
      <c r="I60" s="113"/>
    </row>
    <row r="61" spans="1:9" ht="34.5" customHeight="1">
      <c r="A61" s="111">
        <v>50</v>
      </c>
      <c r="B61" s="103" t="s">
        <v>432</v>
      </c>
      <c r="C61" s="92" t="s">
        <v>431</v>
      </c>
      <c r="D61" s="90" t="s">
        <v>322</v>
      </c>
      <c r="E61" s="107">
        <v>5</v>
      </c>
      <c r="F61" s="90">
        <v>1</v>
      </c>
      <c r="G61" s="93">
        <v>0</v>
      </c>
      <c r="H61" s="99">
        <f t="shared" si="1"/>
        <v>5</v>
      </c>
      <c r="I61" s="113"/>
    </row>
    <row r="62" spans="1:9" ht="34.5" customHeight="1">
      <c r="A62" s="111">
        <v>51</v>
      </c>
      <c r="B62" s="103" t="s">
        <v>429</v>
      </c>
      <c r="C62" s="92" t="s">
        <v>431</v>
      </c>
      <c r="D62" s="90" t="s">
        <v>322</v>
      </c>
      <c r="E62" s="107">
        <v>15</v>
      </c>
      <c r="F62" s="90">
        <v>1</v>
      </c>
      <c r="G62" s="93">
        <v>0</v>
      </c>
      <c r="H62" s="99">
        <f t="shared" si="1"/>
        <v>15</v>
      </c>
      <c r="I62" s="113"/>
    </row>
    <row r="63" spans="1:9" ht="34.5" customHeight="1">
      <c r="A63" s="111">
        <v>52</v>
      </c>
      <c r="B63" s="103" t="s">
        <v>433</v>
      </c>
      <c r="C63" s="92" t="s">
        <v>434</v>
      </c>
      <c r="D63" s="90" t="s">
        <v>323</v>
      </c>
      <c r="E63" s="107">
        <v>10</v>
      </c>
      <c r="F63" s="90">
        <v>1</v>
      </c>
      <c r="G63" s="93">
        <v>0</v>
      </c>
      <c r="H63" s="99">
        <f t="shared" si="1"/>
        <v>10</v>
      </c>
      <c r="I63" s="113"/>
    </row>
    <row r="64" spans="1:9" ht="34.5" customHeight="1">
      <c r="A64" s="111">
        <v>53</v>
      </c>
      <c r="B64" s="103" t="s">
        <v>435</v>
      </c>
      <c r="C64" s="92" t="s">
        <v>434</v>
      </c>
      <c r="D64" s="90" t="s">
        <v>323</v>
      </c>
      <c r="E64" s="107">
        <v>8</v>
      </c>
      <c r="F64" s="90">
        <v>1</v>
      </c>
      <c r="G64" s="93">
        <v>0</v>
      </c>
      <c r="H64" s="99">
        <f t="shared" si="1"/>
        <v>8</v>
      </c>
      <c r="I64" s="113"/>
    </row>
    <row r="65" spans="1:9" ht="34.5" customHeight="1">
      <c r="A65" s="111">
        <v>54</v>
      </c>
      <c r="B65" s="103" t="s">
        <v>436</v>
      </c>
      <c r="C65" s="92" t="s">
        <v>434</v>
      </c>
      <c r="D65" s="90" t="s">
        <v>323</v>
      </c>
      <c r="E65" s="107">
        <v>8</v>
      </c>
      <c r="F65" s="90">
        <v>1</v>
      </c>
      <c r="G65" s="93">
        <v>0</v>
      </c>
      <c r="H65" s="99">
        <f t="shared" si="1"/>
        <v>8</v>
      </c>
      <c r="I65" s="113"/>
    </row>
    <row r="66" spans="1:9" ht="55.5" customHeight="1">
      <c r="A66" s="111">
        <v>55</v>
      </c>
      <c r="B66" s="103" t="s">
        <v>325</v>
      </c>
      <c r="C66" s="92" t="s">
        <v>437</v>
      </c>
      <c r="D66" s="90" t="s">
        <v>324</v>
      </c>
      <c r="E66" s="107">
        <v>10</v>
      </c>
      <c r="F66" s="90">
        <v>1</v>
      </c>
      <c r="G66" s="93">
        <v>0</v>
      </c>
      <c r="H66" s="99">
        <f t="shared" si="1"/>
        <v>10</v>
      </c>
      <c r="I66" s="113"/>
    </row>
    <row r="67" spans="1:9" ht="55.5" customHeight="1">
      <c r="A67" s="111">
        <v>56</v>
      </c>
      <c r="B67" s="103" t="s">
        <v>329</v>
      </c>
      <c r="C67" s="92" t="s">
        <v>437</v>
      </c>
      <c r="D67" s="90" t="s">
        <v>324</v>
      </c>
      <c r="E67" s="107">
        <v>11</v>
      </c>
      <c r="F67" s="90">
        <v>1</v>
      </c>
      <c r="G67" s="93">
        <v>0</v>
      </c>
      <c r="H67" s="99">
        <f t="shared" si="1"/>
        <v>11</v>
      </c>
      <c r="I67" s="113"/>
    </row>
    <row r="68" spans="1:9" ht="52.5" customHeight="1">
      <c r="A68" s="111">
        <v>57</v>
      </c>
      <c r="B68" s="103" t="s">
        <v>330</v>
      </c>
      <c r="C68" s="92" t="s">
        <v>437</v>
      </c>
      <c r="D68" s="90" t="s">
        <v>324</v>
      </c>
      <c r="E68" s="107">
        <v>12</v>
      </c>
      <c r="F68" s="90">
        <v>1</v>
      </c>
      <c r="G68" s="93">
        <v>0</v>
      </c>
      <c r="H68" s="99">
        <f t="shared" si="1"/>
        <v>12</v>
      </c>
      <c r="I68" s="113"/>
    </row>
    <row r="69" spans="1:9" ht="66.75" customHeight="1">
      <c r="A69" s="111">
        <v>58</v>
      </c>
      <c r="B69" s="103" t="s">
        <v>327</v>
      </c>
      <c r="C69" s="92" t="s">
        <v>441</v>
      </c>
      <c r="D69" s="90" t="s">
        <v>326</v>
      </c>
      <c r="E69" s="107">
        <v>10</v>
      </c>
      <c r="F69" s="90">
        <v>1</v>
      </c>
      <c r="G69" s="93">
        <v>0</v>
      </c>
      <c r="H69" s="99">
        <f t="shared" si="1"/>
        <v>10</v>
      </c>
      <c r="I69" s="113"/>
    </row>
    <row r="70" spans="1:9" ht="34.5" customHeight="1">
      <c r="A70" s="111">
        <v>59</v>
      </c>
      <c r="B70" s="103" t="s">
        <v>443</v>
      </c>
      <c r="C70" s="92" t="s">
        <v>442</v>
      </c>
      <c r="D70" s="90" t="s">
        <v>326</v>
      </c>
      <c r="E70" s="107">
        <v>9</v>
      </c>
      <c r="F70" s="90">
        <v>1</v>
      </c>
      <c r="G70" s="93">
        <v>0</v>
      </c>
      <c r="H70" s="99">
        <f t="shared" si="1"/>
        <v>9</v>
      </c>
      <c r="I70" s="113"/>
    </row>
    <row r="71" spans="1:9" ht="34.5" customHeight="1">
      <c r="A71" s="111">
        <v>60</v>
      </c>
      <c r="B71" s="104" t="s">
        <v>396</v>
      </c>
      <c r="C71" s="92" t="s">
        <v>444</v>
      </c>
      <c r="D71" s="90" t="s">
        <v>326</v>
      </c>
      <c r="E71" s="107">
        <v>20</v>
      </c>
      <c r="F71" s="90">
        <v>1</v>
      </c>
      <c r="G71" s="93">
        <v>0</v>
      </c>
      <c r="H71" s="99">
        <f t="shared" si="1"/>
        <v>20</v>
      </c>
      <c r="I71" s="113"/>
    </row>
    <row r="72" spans="1:9" ht="34.5" customHeight="1">
      <c r="A72" s="111">
        <v>61</v>
      </c>
      <c r="B72" s="103" t="s">
        <v>438</v>
      </c>
      <c r="C72" s="92" t="s">
        <v>439</v>
      </c>
      <c r="D72" s="90" t="s">
        <v>322</v>
      </c>
      <c r="E72" s="107">
        <v>26</v>
      </c>
      <c r="F72" s="90">
        <v>1</v>
      </c>
      <c r="G72" s="93">
        <v>0</v>
      </c>
      <c r="H72" s="99">
        <f t="shared" si="1"/>
        <v>26</v>
      </c>
      <c r="I72" s="113"/>
    </row>
    <row r="73" spans="1:9" ht="34.5" customHeight="1">
      <c r="A73" s="111">
        <v>62</v>
      </c>
      <c r="B73" s="103" t="s">
        <v>440</v>
      </c>
      <c r="C73" s="92" t="s">
        <v>439</v>
      </c>
      <c r="D73" s="90" t="s">
        <v>322</v>
      </c>
      <c r="E73" s="107">
        <v>26</v>
      </c>
      <c r="F73" s="90">
        <v>1</v>
      </c>
      <c r="G73" s="93">
        <v>0</v>
      </c>
      <c r="H73" s="99">
        <f t="shared" si="1"/>
        <v>26</v>
      </c>
      <c r="I73" s="113"/>
    </row>
    <row r="74" spans="1:9" ht="34.5" customHeight="1">
      <c r="A74" s="111">
        <v>63</v>
      </c>
      <c r="B74" s="103" t="s">
        <v>331</v>
      </c>
      <c r="C74" s="92" t="s">
        <v>461</v>
      </c>
      <c r="D74" s="90" t="s">
        <v>332</v>
      </c>
      <c r="E74" s="107">
        <v>6</v>
      </c>
      <c r="F74" s="90">
        <v>1</v>
      </c>
      <c r="G74" s="93">
        <v>0</v>
      </c>
      <c r="H74" s="99">
        <f t="shared" si="1"/>
        <v>6</v>
      </c>
      <c r="I74" s="113"/>
    </row>
    <row r="75" spans="1:9" ht="34.5" customHeight="1">
      <c r="A75" s="111">
        <v>64</v>
      </c>
      <c r="B75" s="103" t="s">
        <v>333</v>
      </c>
      <c r="C75" s="92" t="s">
        <v>461</v>
      </c>
      <c r="D75" s="90" t="s">
        <v>332</v>
      </c>
      <c r="E75" s="107">
        <v>6</v>
      </c>
      <c r="F75" s="90">
        <v>1</v>
      </c>
      <c r="G75" s="93">
        <v>0</v>
      </c>
      <c r="H75" s="99">
        <f t="shared" si="1"/>
        <v>6</v>
      </c>
      <c r="I75" s="113"/>
    </row>
    <row r="76" spans="1:9" ht="34.5" customHeight="1">
      <c r="A76" s="111">
        <v>65</v>
      </c>
      <c r="B76" s="103" t="s">
        <v>334</v>
      </c>
      <c r="C76" s="92" t="s">
        <v>461</v>
      </c>
      <c r="D76" s="90" t="s">
        <v>332</v>
      </c>
      <c r="E76" s="107">
        <v>8</v>
      </c>
      <c r="F76" s="90">
        <v>1</v>
      </c>
      <c r="G76" s="93">
        <v>0</v>
      </c>
      <c r="H76" s="99">
        <f>E76-(E91*G76)</f>
        <v>8</v>
      </c>
      <c r="I76" s="113"/>
    </row>
    <row r="77" spans="1:9" ht="34.5" customHeight="1">
      <c r="A77" s="111">
        <v>66</v>
      </c>
      <c r="B77" s="128" t="s">
        <v>341</v>
      </c>
      <c r="C77" s="92" t="s">
        <v>446</v>
      </c>
      <c r="D77" s="90" t="s">
        <v>185</v>
      </c>
      <c r="E77" s="107">
        <v>3</v>
      </c>
      <c r="F77" s="90">
        <v>1</v>
      </c>
      <c r="G77" s="93">
        <v>0</v>
      </c>
      <c r="H77" s="99">
        <f t="shared" ref="H77:H89" si="2">E77-(E78*G77)</f>
        <v>3</v>
      </c>
      <c r="I77" s="113"/>
    </row>
    <row r="78" spans="1:9" ht="34.5" customHeight="1">
      <c r="A78" s="111">
        <v>67</v>
      </c>
      <c r="B78" s="128" t="s">
        <v>313</v>
      </c>
      <c r="C78" s="92" t="s">
        <v>510</v>
      </c>
      <c r="D78" s="90" t="s">
        <v>312</v>
      </c>
      <c r="E78" s="107">
        <v>5.5</v>
      </c>
      <c r="F78" s="90">
        <v>1</v>
      </c>
      <c r="G78" s="93">
        <v>0</v>
      </c>
      <c r="H78" s="99">
        <f t="shared" si="2"/>
        <v>5.5</v>
      </c>
      <c r="I78" s="113"/>
    </row>
    <row r="79" spans="1:9" ht="34.5" customHeight="1">
      <c r="A79" s="111">
        <v>68</v>
      </c>
      <c r="B79" s="103" t="s">
        <v>447</v>
      </c>
      <c r="C79" s="92" t="s">
        <v>444</v>
      </c>
      <c r="D79" s="90" t="s">
        <v>185</v>
      </c>
      <c r="E79" s="107">
        <v>0.8</v>
      </c>
      <c r="F79" s="90">
        <v>1</v>
      </c>
      <c r="G79" s="93">
        <v>0</v>
      </c>
      <c r="H79" s="99">
        <f t="shared" si="2"/>
        <v>0.8</v>
      </c>
      <c r="I79" s="113"/>
    </row>
    <row r="80" spans="1:9" ht="34.5" customHeight="1">
      <c r="A80" s="111">
        <v>69</v>
      </c>
      <c r="B80" s="103" t="s">
        <v>338</v>
      </c>
      <c r="C80" s="92" t="s">
        <v>448</v>
      </c>
      <c r="D80" s="90" t="s">
        <v>185</v>
      </c>
      <c r="E80" s="107">
        <v>0.5</v>
      </c>
      <c r="F80" s="90">
        <v>1</v>
      </c>
      <c r="G80" s="93">
        <v>0</v>
      </c>
      <c r="H80" s="99">
        <f t="shared" si="2"/>
        <v>0.5</v>
      </c>
      <c r="I80" s="113"/>
    </row>
    <row r="81" spans="1:9" ht="34.5" customHeight="1">
      <c r="A81" s="111">
        <v>70</v>
      </c>
      <c r="B81" s="103" t="s">
        <v>342</v>
      </c>
      <c r="C81" s="92" t="s">
        <v>449</v>
      </c>
      <c r="D81" s="90" t="s">
        <v>185</v>
      </c>
      <c r="E81" s="107">
        <v>4</v>
      </c>
      <c r="F81" s="90">
        <v>1</v>
      </c>
      <c r="G81" s="93">
        <v>0</v>
      </c>
      <c r="H81" s="99">
        <f t="shared" si="2"/>
        <v>4</v>
      </c>
      <c r="I81" s="113"/>
    </row>
    <row r="82" spans="1:9" ht="49.5" customHeight="1">
      <c r="A82" s="111">
        <v>71</v>
      </c>
      <c r="B82" s="126" t="s">
        <v>371</v>
      </c>
      <c r="C82" s="92" t="s">
        <v>450</v>
      </c>
      <c r="D82" s="90" t="s">
        <v>185</v>
      </c>
      <c r="E82" s="107">
        <v>40</v>
      </c>
      <c r="F82" s="90">
        <v>1</v>
      </c>
      <c r="G82" s="93">
        <v>0</v>
      </c>
      <c r="H82" s="99">
        <f t="shared" si="2"/>
        <v>40</v>
      </c>
      <c r="I82" s="113"/>
    </row>
    <row r="83" spans="1:9" ht="44.25" customHeight="1">
      <c r="A83" s="111">
        <v>72</v>
      </c>
      <c r="B83" s="103" t="s">
        <v>339</v>
      </c>
      <c r="C83" s="92" t="s">
        <v>320</v>
      </c>
      <c r="D83" s="90" t="s">
        <v>185</v>
      </c>
      <c r="E83" s="107">
        <v>9</v>
      </c>
      <c r="F83" s="90">
        <v>1</v>
      </c>
      <c r="G83" s="93">
        <v>0</v>
      </c>
      <c r="H83" s="99">
        <f t="shared" si="2"/>
        <v>9</v>
      </c>
      <c r="I83" s="113"/>
    </row>
    <row r="84" spans="1:9" ht="57" customHeight="1">
      <c r="A84" s="111">
        <v>73</v>
      </c>
      <c r="B84" s="103" t="s">
        <v>372</v>
      </c>
      <c r="C84" s="92" t="s">
        <v>451</v>
      </c>
      <c r="D84" s="90" t="s">
        <v>185</v>
      </c>
      <c r="E84" s="107">
        <v>28</v>
      </c>
      <c r="F84" s="90">
        <v>1</v>
      </c>
      <c r="G84" s="93">
        <v>0</v>
      </c>
      <c r="H84" s="99">
        <f t="shared" si="2"/>
        <v>28</v>
      </c>
      <c r="I84" s="113"/>
    </row>
    <row r="85" spans="1:9" ht="34.5" customHeight="1">
      <c r="A85" s="111">
        <v>74</v>
      </c>
      <c r="B85" s="103" t="s">
        <v>452</v>
      </c>
      <c r="C85" s="92" t="s">
        <v>454</v>
      </c>
      <c r="D85" s="90" t="s">
        <v>343</v>
      </c>
      <c r="E85" s="107">
        <v>7.5</v>
      </c>
      <c r="F85" s="90">
        <v>1</v>
      </c>
      <c r="G85" s="93">
        <v>0</v>
      </c>
      <c r="H85" s="99">
        <f t="shared" si="2"/>
        <v>7.5</v>
      </c>
      <c r="I85" s="113"/>
    </row>
    <row r="86" spans="1:9" ht="34.5" customHeight="1">
      <c r="A86" s="111">
        <v>75</v>
      </c>
      <c r="B86" s="103" t="s">
        <v>453</v>
      </c>
      <c r="C86" s="92" t="s">
        <v>455</v>
      </c>
      <c r="D86" s="90" t="s">
        <v>343</v>
      </c>
      <c r="E86" s="107">
        <v>8</v>
      </c>
      <c r="F86" s="90">
        <v>1</v>
      </c>
      <c r="G86" s="93">
        <v>0</v>
      </c>
      <c r="H86" s="99">
        <f t="shared" si="2"/>
        <v>8</v>
      </c>
      <c r="I86" s="113"/>
    </row>
    <row r="87" spans="1:9" ht="34.5" customHeight="1">
      <c r="A87" s="111">
        <v>76</v>
      </c>
      <c r="B87" s="103" t="s">
        <v>344</v>
      </c>
      <c r="C87" s="92" t="s">
        <v>456</v>
      </c>
      <c r="D87" s="90" t="s">
        <v>185</v>
      </c>
      <c r="E87" s="107">
        <v>1</v>
      </c>
      <c r="F87" s="90">
        <v>1</v>
      </c>
      <c r="G87" s="93">
        <v>0</v>
      </c>
      <c r="H87" s="99">
        <f t="shared" si="2"/>
        <v>1</v>
      </c>
      <c r="I87" s="113"/>
    </row>
    <row r="88" spans="1:9" ht="34.5" customHeight="1">
      <c r="A88" s="111">
        <v>77</v>
      </c>
      <c r="B88" s="103" t="s">
        <v>459</v>
      </c>
      <c r="C88" s="92" t="s">
        <v>460</v>
      </c>
      <c r="D88" s="90" t="s">
        <v>343</v>
      </c>
      <c r="E88" s="107">
        <v>18</v>
      </c>
      <c r="F88" s="90">
        <v>1</v>
      </c>
      <c r="G88" s="93">
        <v>0</v>
      </c>
      <c r="H88" s="99">
        <f t="shared" si="2"/>
        <v>18</v>
      </c>
      <c r="I88" s="113"/>
    </row>
    <row r="89" spans="1:9" ht="34.5" customHeight="1">
      <c r="A89" s="111">
        <v>78</v>
      </c>
      <c r="B89" s="103" t="s">
        <v>354</v>
      </c>
      <c r="C89" s="92" t="s">
        <v>457</v>
      </c>
      <c r="D89" s="90" t="s">
        <v>353</v>
      </c>
      <c r="E89" s="107">
        <v>9</v>
      </c>
      <c r="F89" s="90">
        <v>1</v>
      </c>
      <c r="G89" s="93">
        <v>0</v>
      </c>
      <c r="H89" s="99">
        <f t="shared" si="2"/>
        <v>9</v>
      </c>
      <c r="I89" s="113"/>
    </row>
    <row r="90" spans="1:9" ht="34.5" customHeight="1">
      <c r="A90" s="111">
        <v>79</v>
      </c>
      <c r="B90" s="126" t="s">
        <v>513</v>
      </c>
      <c r="C90" s="89" t="s">
        <v>458</v>
      </c>
      <c r="D90" s="90" t="s">
        <v>343</v>
      </c>
      <c r="E90" s="107">
        <v>19</v>
      </c>
      <c r="F90" s="90">
        <v>1</v>
      </c>
      <c r="G90" s="93">
        <v>0</v>
      </c>
      <c r="H90" s="99">
        <f>E90-(E92*G90)</f>
        <v>19</v>
      </c>
      <c r="I90" s="113"/>
    </row>
    <row r="91" spans="1:9" ht="34.5" customHeight="1">
      <c r="A91" s="111">
        <v>80</v>
      </c>
      <c r="B91" s="126" t="s">
        <v>523</v>
      </c>
      <c r="C91" s="92" t="s">
        <v>445</v>
      </c>
      <c r="D91" s="90" t="s">
        <v>185</v>
      </c>
      <c r="E91" s="107">
        <v>12</v>
      </c>
      <c r="F91" s="90">
        <v>1</v>
      </c>
      <c r="G91" s="93">
        <v>0</v>
      </c>
      <c r="H91" s="99">
        <f>E91-(E77*G91)</f>
        <v>12</v>
      </c>
      <c r="I91" s="113"/>
    </row>
    <row r="92" spans="1:9" ht="34.5" customHeight="1">
      <c r="A92" s="111">
        <v>81</v>
      </c>
      <c r="B92" s="103" t="s">
        <v>345</v>
      </c>
      <c r="C92" s="92" t="s">
        <v>454</v>
      </c>
      <c r="D92" s="90" t="s">
        <v>346</v>
      </c>
      <c r="E92" s="107">
        <v>13</v>
      </c>
      <c r="F92" s="90">
        <v>1</v>
      </c>
      <c r="G92" s="93">
        <v>0</v>
      </c>
      <c r="H92" s="99">
        <f t="shared" ref="H92:H138" si="3">E92-(E93*G92)</f>
        <v>13</v>
      </c>
      <c r="I92" s="113"/>
    </row>
    <row r="93" spans="1:9" ht="34.5" customHeight="1">
      <c r="A93" s="111">
        <v>82</v>
      </c>
      <c r="B93" s="103" t="s">
        <v>462</v>
      </c>
      <c r="C93" s="92" t="s">
        <v>446</v>
      </c>
      <c r="D93" s="90" t="s">
        <v>326</v>
      </c>
      <c r="E93" s="107">
        <v>1.5</v>
      </c>
      <c r="F93" s="90">
        <v>1</v>
      </c>
      <c r="G93" s="93">
        <v>0</v>
      </c>
      <c r="H93" s="99">
        <f t="shared" si="3"/>
        <v>1.5</v>
      </c>
      <c r="I93" s="113"/>
    </row>
    <row r="94" spans="1:9" ht="34.5" customHeight="1">
      <c r="A94" s="111">
        <v>83</v>
      </c>
      <c r="B94" s="104" t="s">
        <v>392</v>
      </c>
      <c r="C94" s="92" t="s">
        <v>500</v>
      </c>
      <c r="D94" s="90" t="s">
        <v>185</v>
      </c>
      <c r="E94" s="107">
        <v>12</v>
      </c>
      <c r="F94" s="90">
        <v>1</v>
      </c>
      <c r="G94" s="93">
        <v>0</v>
      </c>
      <c r="H94" s="99">
        <f t="shared" si="3"/>
        <v>12</v>
      </c>
      <c r="I94" s="113"/>
    </row>
    <row r="95" spans="1:9" ht="34.5" customHeight="1">
      <c r="A95" s="111">
        <v>84</v>
      </c>
      <c r="B95" s="104" t="s">
        <v>393</v>
      </c>
      <c r="C95" s="92" t="s">
        <v>501</v>
      </c>
      <c r="D95" s="90" t="s">
        <v>185</v>
      </c>
      <c r="E95" s="107">
        <v>8</v>
      </c>
      <c r="F95" s="90">
        <v>1</v>
      </c>
      <c r="G95" s="93">
        <v>0</v>
      </c>
      <c r="H95" s="99">
        <f t="shared" si="3"/>
        <v>8</v>
      </c>
      <c r="I95" s="113"/>
    </row>
    <row r="96" spans="1:9" ht="34.5" customHeight="1">
      <c r="A96" s="111">
        <v>85</v>
      </c>
      <c r="B96" s="103" t="s">
        <v>347</v>
      </c>
      <c r="C96" s="92" t="s">
        <v>421</v>
      </c>
      <c r="D96" s="90" t="s">
        <v>348</v>
      </c>
      <c r="E96" s="107">
        <v>10</v>
      </c>
      <c r="F96" s="90">
        <v>1</v>
      </c>
      <c r="G96" s="93">
        <v>0</v>
      </c>
      <c r="H96" s="99">
        <f t="shared" si="3"/>
        <v>10</v>
      </c>
      <c r="I96" s="113"/>
    </row>
    <row r="97" spans="1:9" ht="34.5" customHeight="1">
      <c r="A97" s="111">
        <v>86</v>
      </c>
      <c r="B97" s="103" t="s">
        <v>349</v>
      </c>
      <c r="C97" s="92" t="s">
        <v>421</v>
      </c>
      <c r="D97" s="90" t="s">
        <v>185</v>
      </c>
      <c r="E97" s="107">
        <v>3</v>
      </c>
      <c r="F97" s="90">
        <v>1</v>
      </c>
      <c r="G97" s="93">
        <v>0</v>
      </c>
      <c r="H97" s="99">
        <f t="shared" si="3"/>
        <v>3</v>
      </c>
      <c r="I97" s="113"/>
    </row>
    <row r="98" spans="1:9" ht="34.5" customHeight="1">
      <c r="A98" s="111">
        <v>87</v>
      </c>
      <c r="B98" s="103" t="s">
        <v>350</v>
      </c>
      <c r="C98" s="92" t="s">
        <v>421</v>
      </c>
      <c r="D98" s="90" t="s">
        <v>185</v>
      </c>
      <c r="E98" s="107">
        <v>5</v>
      </c>
      <c r="F98" s="90">
        <v>1</v>
      </c>
      <c r="G98" s="93">
        <v>0</v>
      </c>
      <c r="H98" s="99">
        <f t="shared" si="3"/>
        <v>5</v>
      </c>
      <c r="I98" s="113"/>
    </row>
    <row r="99" spans="1:9" ht="34.5" customHeight="1">
      <c r="A99" s="111">
        <v>88</v>
      </c>
      <c r="B99" s="103" t="s">
        <v>351</v>
      </c>
      <c r="C99" s="92" t="s">
        <v>421</v>
      </c>
      <c r="D99" s="90" t="s">
        <v>348</v>
      </c>
      <c r="E99" s="107">
        <v>14</v>
      </c>
      <c r="F99" s="90">
        <v>1</v>
      </c>
      <c r="G99" s="93">
        <v>0</v>
      </c>
      <c r="H99" s="99">
        <f t="shared" si="3"/>
        <v>14</v>
      </c>
      <c r="I99" s="113"/>
    </row>
    <row r="100" spans="1:9" ht="34.5" customHeight="1">
      <c r="A100" s="111">
        <v>89</v>
      </c>
      <c r="B100" s="103" t="s">
        <v>352</v>
      </c>
      <c r="C100" s="92" t="s">
        <v>465</v>
      </c>
      <c r="D100" s="90" t="s">
        <v>185</v>
      </c>
      <c r="E100" s="107">
        <v>2</v>
      </c>
      <c r="F100" s="90">
        <v>1</v>
      </c>
      <c r="G100" s="93">
        <v>0</v>
      </c>
      <c r="H100" s="99">
        <f t="shared" si="3"/>
        <v>2</v>
      </c>
      <c r="I100" s="113"/>
    </row>
    <row r="101" spans="1:9" ht="34.5" customHeight="1">
      <c r="A101" s="111">
        <v>90</v>
      </c>
      <c r="B101" s="103" t="s">
        <v>391</v>
      </c>
      <c r="C101" s="92" t="s">
        <v>463</v>
      </c>
      <c r="D101" s="90" t="s">
        <v>185</v>
      </c>
      <c r="E101" s="107">
        <v>12</v>
      </c>
      <c r="F101" s="90">
        <v>1</v>
      </c>
      <c r="G101" s="93">
        <v>0</v>
      </c>
      <c r="H101" s="99">
        <f t="shared" si="3"/>
        <v>12</v>
      </c>
      <c r="I101" s="113"/>
    </row>
    <row r="102" spans="1:9" ht="34.5" customHeight="1">
      <c r="A102" s="111">
        <v>91</v>
      </c>
      <c r="B102" s="126" t="s">
        <v>373</v>
      </c>
      <c r="C102" s="92" t="s">
        <v>464</v>
      </c>
      <c r="D102" s="90" t="s">
        <v>374</v>
      </c>
      <c r="E102" s="107">
        <v>2</v>
      </c>
      <c r="F102" s="90">
        <v>1</v>
      </c>
      <c r="G102" s="93">
        <v>0</v>
      </c>
      <c r="H102" s="99">
        <f t="shared" si="3"/>
        <v>2</v>
      </c>
      <c r="I102" s="113"/>
    </row>
    <row r="103" spans="1:9" ht="34.5" customHeight="1">
      <c r="A103" s="111">
        <v>92</v>
      </c>
      <c r="B103" s="103" t="s">
        <v>356</v>
      </c>
      <c r="C103" s="92" t="s">
        <v>466</v>
      </c>
      <c r="D103" s="90" t="s">
        <v>394</v>
      </c>
      <c r="E103" s="107">
        <v>15</v>
      </c>
      <c r="F103" s="90">
        <v>1</v>
      </c>
      <c r="G103" s="93">
        <v>0</v>
      </c>
      <c r="H103" s="99">
        <f t="shared" si="3"/>
        <v>15</v>
      </c>
      <c r="I103" s="113"/>
    </row>
    <row r="104" spans="1:9" ht="34.5" customHeight="1">
      <c r="A104" s="111">
        <v>93</v>
      </c>
      <c r="B104" s="103" t="s">
        <v>357</v>
      </c>
      <c r="C104" s="92" t="s">
        <v>466</v>
      </c>
      <c r="D104" s="90" t="s">
        <v>395</v>
      </c>
      <c r="E104" s="107">
        <v>7</v>
      </c>
      <c r="F104" s="90">
        <v>1</v>
      </c>
      <c r="G104" s="93">
        <v>0</v>
      </c>
      <c r="H104" s="99">
        <f t="shared" si="3"/>
        <v>7</v>
      </c>
      <c r="I104" s="113"/>
    </row>
    <row r="105" spans="1:9" ht="39.75" customHeight="1">
      <c r="A105" s="111">
        <v>94</v>
      </c>
      <c r="B105" s="103" t="s">
        <v>467</v>
      </c>
      <c r="C105" s="92" t="s">
        <v>471</v>
      </c>
      <c r="D105" s="90" t="s">
        <v>355</v>
      </c>
      <c r="E105" s="107">
        <v>20</v>
      </c>
      <c r="F105" s="90">
        <v>1</v>
      </c>
      <c r="G105" s="93">
        <v>0</v>
      </c>
      <c r="H105" s="99">
        <f t="shared" si="3"/>
        <v>20</v>
      </c>
      <c r="I105" s="113"/>
    </row>
    <row r="106" spans="1:9" ht="40.5" customHeight="1">
      <c r="A106" s="111">
        <v>95</v>
      </c>
      <c r="B106" s="103" t="s">
        <v>468</v>
      </c>
      <c r="C106" s="92" t="s">
        <v>469</v>
      </c>
      <c r="D106" s="90" t="s">
        <v>470</v>
      </c>
      <c r="E106" s="107">
        <v>35</v>
      </c>
      <c r="F106" s="90">
        <v>1</v>
      </c>
      <c r="G106" s="93">
        <v>0</v>
      </c>
      <c r="H106" s="99">
        <f t="shared" si="3"/>
        <v>35</v>
      </c>
      <c r="I106" s="113"/>
    </row>
    <row r="107" spans="1:9" ht="34.5" customHeight="1">
      <c r="A107" s="111">
        <v>96</v>
      </c>
      <c r="B107" s="103" t="s">
        <v>472</v>
      </c>
      <c r="C107" s="92" t="s">
        <v>473</v>
      </c>
      <c r="D107" s="90" t="s">
        <v>358</v>
      </c>
      <c r="E107" s="107">
        <v>12</v>
      </c>
      <c r="F107" s="90">
        <v>1</v>
      </c>
      <c r="G107" s="93">
        <v>0</v>
      </c>
      <c r="H107" s="99">
        <f t="shared" si="3"/>
        <v>12</v>
      </c>
      <c r="I107" s="113"/>
    </row>
    <row r="108" spans="1:9" ht="34.5" customHeight="1">
      <c r="A108" s="111">
        <v>97</v>
      </c>
      <c r="B108" s="104" t="s">
        <v>486</v>
      </c>
      <c r="C108" s="92" t="s">
        <v>475</v>
      </c>
      <c r="D108" s="90" t="s">
        <v>358</v>
      </c>
      <c r="E108" s="107">
        <v>10</v>
      </c>
      <c r="F108" s="90">
        <v>1</v>
      </c>
      <c r="G108" s="93">
        <v>0</v>
      </c>
      <c r="H108" s="99">
        <f t="shared" si="3"/>
        <v>10</v>
      </c>
      <c r="I108" s="113"/>
    </row>
    <row r="109" spans="1:9" ht="34.5" customHeight="1">
      <c r="A109" s="111">
        <v>98</v>
      </c>
      <c r="B109" s="104" t="s">
        <v>516</v>
      </c>
      <c r="C109" s="92" t="s">
        <v>474</v>
      </c>
      <c r="D109" s="90" t="s">
        <v>358</v>
      </c>
      <c r="E109" s="107">
        <v>15</v>
      </c>
      <c r="F109" s="90">
        <v>1</v>
      </c>
      <c r="G109" s="93">
        <v>0</v>
      </c>
      <c r="H109" s="99">
        <f t="shared" si="3"/>
        <v>15</v>
      </c>
      <c r="I109" s="113"/>
    </row>
    <row r="110" spans="1:9" ht="34.5" customHeight="1">
      <c r="A110" s="111">
        <v>99</v>
      </c>
      <c r="B110" s="103" t="s">
        <v>476</v>
      </c>
      <c r="C110" s="92" t="s">
        <v>477</v>
      </c>
      <c r="D110" s="90" t="s">
        <v>185</v>
      </c>
      <c r="E110" s="107">
        <v>10</v>
      </c>
      <c r="F110" s="90">
        <v>1</v>
      </c>
      <c r="G110" s="93">
        <v>0</v>
      </c>
      <c r="H110" s="99">
        <f t="shared" si="3"/>
        <v>10</v>
      </c>
      <c r="I110" s="113"/>
    </row>
    <row r="111" spans="1:9" ht="34.5" customHeight="1">
      <c r="A111" s="111">
        <v>100</v>
      </c>
      <c r="B111" s="104" t="s">
        <v>359</v>
      </c>
      <c r="C111" s="92" t="s">
        <v>478</v>
      </c>
      <c r="D111" s="90" t="s">
        <v>185</v>
      </c>
      <c r="E111" s="107">
        <v>49</v>
      </c>
      <c r="F111" s="90">
        <v>1</v>
      </c>
      <c r="G111" s="93">
        <v>0</v>
      </c>
      <c r="H111" s="99">
        <f t="shared" si="3"/>
        <v>49</v>
      </c>
      <c r="I111" s="113"/>
    </row>
    <row r="112" spans="1:9" ht="34.5" customHeight="1">
      <c r="A112" s="111">
        <v>101</v>
      </c>
      <c r="B112" s="126" t="s">
        <v>360</v>
      </c>
      <c r="C112" s="92" t="s">
        <v>479</v>
      </c>
      <c r="D112" s="90" t="s">
        <v>314</v>
      </c>
      <c r="E112" s="107">
        <v>30</v>
      </c>
      <c r="F112" s="90">
        <v>1</v>
      </c>
      <c r="G112" s="93">
        <v>0</v>
      </c>
      <c r="H112" s="99">
        <f t="shared" si="3"/>
        <v>30</v>
      </c>
      <c r="I112" s="113"/>
    </row>
    <row r="113" spans="1:9" ht="42" customHeight="1">
      <c r="A113" s="111">
        <v>102</v>
      </c>
      <c r="B113" s="126" t="s">
        <v>375</v>
      </c>
      <c r="C113" s="92" t="s">
        <v>480</v>
      </c>
      <c r="D113" s="90" t="s">
        <v>185</v>
      </c>
      <c r="E113" s="107">
        <v>3.3</v>
      </c>
      <c r="F113" s="90">
        <v>1</v>
      </c>
      <c r="G113" s="93">
        <v>0</v>
      </c>
      <c r="H113" s="99">
        <f t="shared" si="3"/>
        <v>3.3</v>
      </c>
      <c r="I113" s="113"/>
    </row>
    <row r="114" spans="1:9" ht="34.5" customHeight="1">
      <c r="A114" s="111">
        <v>103</v>
      </c>
      <c r="B114" s="126" t="s">
        <v>386</v>
      </c>
      <c r="C114" s="92" t="s">
        <v>428</v>
      </c>
      <c r="D114" s="90" t="s">
        <v>367</v>
      </c>
      <c r="E114" s="107">
        <v>5</v>
      </c>
      <c r="F114" s="90">
        <v>1</v>
      </c>
      <c r="G114" s="93">
        <v>0</v>
      </c>
      <c r="H114" s="99">
        <f t="shared" si="3"/>
        <v>5</v>
      </c>
      <c r="I114" s="113"/>
    </row>
    <row r="115" spans="1:9" ht="34.5" customHeight="1">
      <c r="A115" s="111">
        <v>104</v>
      </c>
      <c r="B115" s="103" t="s">
        <v>361</v>
      </c>
      <c r="C115" s="92" t="s">
        <v>481</v>
      </c>
      <c r="D115" s="90" t="s">
        <v>185</v>
      </c>
      <c r="E115" s="107">
        <v>4</v>
      </c>
      <c r="F115" s="90">
        <v>1</v>
      </c>
      <c r="G115" s="93">
        <v>0</v>
      </c>
      <c r="H115" s="99">
        <f t="shared" si="3"/>
        <v>4</v>
      </c>
      <c r="I115" s="113"/>
    </row>
    <row r="116" spans="1:9" ht="34.5" customHeight="1">
      <c r="A116" s="111">
        <v>105</v>
      </c>
      <c r="B116" s="104" t="s">
        <v>362</v>
      </c>
      <c r="C116" s="92" t="s">
        <v>517</v>
      </c>
      <c r="D116" s="90" t="s">
        <v>185</v>
      </c>
      <c r="E116" s="107">
        <v>1.3</v>
      </c>
      <c r="F116" s="90">
        <v>1</v>
      </c>
      <c r="G116" s="93">
        <v>0</v>
      </c>
      <c r="H116" s="99">
        <f t="shared" si="3"/>
        <v>1.3</v>
      </c>
      <c r="I116" s="113"/>
    </row>
    <row r="117" spans="1:9" ht="34.5" customHeight="1">
      <c r="A117" s="111">
        <v>106</v>
      </c>
      <c r="B117" s="103" t="s">
        <v>328</v>
      </c>
      <c r="C117" s="92" t="s">
        <v>478</v>
      </c>
      <c r="D117" s="90" t="s">
        <v>273</v>
      </c>
      <c r="E117" s="107">
        <v>40</v>
      </c>
      <c r="F117" s="90">
        <v>1</v>
      </c>
      <c r="G117" s="93">
        <v>0</v>
      </c>
      <c r="H117" s="99">
        <f t="shared" si="3"/>
        <v>40</v>
      </c>
      <c r="I117" s="113"/>
    </row>
    <row r="118" spans="1:9" ht="34.5" customHeight="1">
      <c r="A118" s="111">
        <v>107</v>
      </c>
      <c r="B118" s="103" t="s">
        <v>319</v>
      </c>
      <c r="C118" s="92" t="s">
        <v>478</v>
      </c>
      <c r="D118" s="90" t="s">
        <v>273</v>
      </c>
      <c r="E118" s="107">
        <v>45</v>
      </c>
      <c r="F118" s="90">
        <v>1</v>
      </c>
      <c r="G118" s="93">
        <v>0</v>
      </c>
      <c r="H118" s="99">
        <f t="shared" si="3"/>
        <v>45</v>
      </c>
      <c r="I118" s="113"/>
    </row>
    <row r="119" spans="1:9" ht="34.5" customHeight="1">
      <c r="A119" s="111">
        <v>108</v>
      </c>
      <c r="B119" s="103" t="s">
        <v>482</v>
      </c>
      <c r="C119" s="92" t="s">
        <v>446</v>
      </c>
      <c r="D119" s="90" t="s">
        <v>483</v>
      </c>
      <c r="E119" s="107">
        <v>6</v>
      </c>
      <c r="F119" s="90">
        <v>1</v>
      </c>
      <c r="G119" s="93">
        <v>0</v>
      </c>
      <c r="H119" s="99">
        <f t="shared" si="3"/>
        <v>6</v>
      </c>
      <c r="I119" s="113"/>
    </row>
    <row r="120" spans="1:9" ht="34.5" customHeight="1">
      <c r="A120" s="111">
        <v>109</v>
      </c>
      <c r="B120" s="103" t="s">
        <v>368</v>
      </c>
      <c r="C120" s="92" t="s">
        <v>320</v>
      </c>
      <c r="D120" s="90" t="s">
        <v>484</v>
      </c>
      <c r="E120" s="107">
        <v>12</v>
      </c>
      <c r="F120" s="90">
        <v>1</v>
      </c>
      <c r="G120" s="93">
        <v>0</v>
      </c>
      <c r="H120" s="99">
        <f t="shared" si="3"/>
        <v>12</v>
      </c>
      <c r="I120" s="113"/>
    </row>
    <row r="121" spans="1:9" ht="34.5" customHeight="1">
      <c r="A121" s="111">
        <v>110</v>
      </c>
      <c r="B121" s="103" t="s">
        <v>369</v>
      </c>
      <c r="C121" s="92" t="s">
        <v>320</v>
      </c>
      <c r="D121" s="90" t="s">
        <v>484</v>
      </c>
      <c r="E121" s="107">
        <v>13</v>
      </c>
      <c r="F121" s="90">
        <v>1</v>
      </c>
      <c r="G121" s="93">
        <v>0</v>
      </c>
      <c r="H121" s="99">
        <f t="shared" si="3"/>
        <v>13</v>
      </c>
      <c r="I121" s="113"/>
    </row>
    <row r="122" spans="1:9" ht="34.5" customHeight="1">
      <c r="A122" s="111">
        <v>111</v>
      </c>
      <c r="B122" s="103" t="s">
        <v>370</v>
      </c>
      <c r="C122" s="92" t="s">
        <v>416</v>
      </c>
      <c r="D122" s="90" t="s">
        <v>484</v>
      </c>
      <c r="E122" s="107">
        <v>7</v>
      </c>
      <c r="F122" s="90">
        <v>1</v>
      </c>
      <c r="G122" s="93">
        <v>0</v>
      </c>
      <c r="H122" s="99">
        <f t="shared" si="3"/>
        <v>7</v>
      </c>
      <c r="I122" s="113"/>
    </row>
    <row r="123" spans="1:9" ht="34.5" customHeight="1">
      <c r="A123" s="111">
        <v>112</v>
      </c>
      <c r="B123" s="103" t="s">
        <v>485</v>
      </c>
      <c r="C123" s="92" t="s">
        <v>416</v>
      </c>
      <c r="D123" s="90" t="s">
        <v>484</v>
      </c>
      <c r="E123" s="107">
        <v>13</v>
      </c>
      <c r="F123" s="90">
        <v>1</v>
      </c>
      <c r="G123" s="93">
        <v>0</v>
      </c>
      <c r="H123" s="99">
        <f t="shared" si="3"/>
        <v>13</v>
      </c>
      <c r="I123" s="113"/>
    </row>
    <row r="124" spans="1:9" ht="34.5" customHeight="1">
      <c r="A124" s="111">
        <v>113</v>
      </c>
      <c r="B124" s="103" t="s">
        <v>376</v>
      </c>
      <c r="C124" s="92" t="s">
        <v>461</v>
      </c>
      <c r="D124" s="90" t="s">
        <v>314</v>
      </c>
      <c r="E124" s="107">
        <v>1</v>
      </c>
      <c r="F124" s="90">
        <v>1</v>
      </c>
      <c r="G124" s="93">
        <v>0</v>
      </c>
      <c r="H124" s="99">
        <f t="shared" si="3"/>
        <v>1</v>
      </c>
      <c r="I124" s="113"/>
    </row>
    <row r="125" spans="1:9" ht="53.25" customHeight="1">
      <c r="A125" s="111">
        <v>114</v>
      </c>
      <c r="B125" s="126" t="s">
        <v>514</v>
      </c>
      <c r="C125" s="92" t="s">
        <v>487</v>
      </c>
      <c r="D125" s="90" t="s">
        <v>185</v>
      </c>
      <c r="E125" s="107">
        <v>2.2000000000000002</v>
      </c>
      <c r="F125" s="90">
        <v>1</v>
      </c>
      <c r="G125" s="93">
        <v>0</v>
      </c>
      <c r="H125" s="99">
        <f t="shared" si="3"/>
        <v>2.2000000000000002</v>
      </c>
      <c r="I125" s="113"/>
    </row>
    <row r="126" spans="1:9" ht="46.5" customHeight="1">
      <c r="A126" s="111">
        <v>115</v>
      </c>
      <c r="B126" s="126" t="s">
        <v>515</v>
      </c>
      <c r="C126" s="92" t="s">
        <v>488</v>
      </c>
      <c r="D126" s="90" t="s">
        <v>185</v>
      </c>
      <c r="E126" s="107">
        <v>2.2000000000000002</v>
      </c>
      <c r="F126" s="90">
        <v>1</v>
      </c>
      <c r="G126" s="93">
        <v>0</v>
      </c>
      <c r="H126" s="99">
        <f t="shared" si="3"/>
        <v>2.2000000000000002</v>
      </c>
      <c r="I126" s="113"/>
    </row>
    <row r="127" spans="1:9" ht="34.5" customHeight="1">
      <c r="A127" s="111">
        <v>116</v>
      </c>
      <c r="B127" s="103" t="s">
        <v>378</v>
      </c>
      <c r="C127" s="92" t="s">
        <v>446</v>
      </c>
      <c r="D127" s="90" t="s">
        <v>185</v>
      </c>
      <c r="E127" s="107">
        <v>10</v>
      </c>
      <c r="F127" s="90">
        <v>1</v>
      </c>
      <c r="G127" s="93">
        <v>0</v>
      </c>
      <c r="H127" s="99">
        <f t="shared" si="3"/>
        <v>10</v>
      </c>
      <c r="I127" s="113"/>
    </row>
    <row r="128" spans="1:9" ht="34.5" customHeight="1">
      <c r="A128" s="111">
        <v>117</v>
      </c>
      <c r="B128" s="103" t="s">
        <v>377</v>
      </c>
      <c r="C128" s="92" t="s">
        <v>493</v>
      </c>
      <c r="D128" s="90" t="s">
        <v>185</v>
      </c>
      <c r="E128" s="107">
        <v>2</v>
      </c>
      <c r="F128" s="90">
        <v>1</v>
      </c>
      <c r="G128" s="93">
        <v>0</v>
      </c>
      <c r="H128" s="99">
        <f t="shared" si="3"/>
        <v>2</v>
      </c>
      <c r="I128" s="113"/>
    </row>
    <row r="129" spans="1:9" ht="34.5" customHeight="1">
      <c r="A129" s="111">
        <v>118</v>
      </c>
      <c r="B129" s="103" t="s">
        <v>340</v>
      </c>
      <c r="C129" s="92" t="s">
        <v>418</v>
      </c>
      <c r="D129" s="90" t="s">
        <v>185</v>
      </c>
      <c r="E129" s="107">
        <v>250</v>
      </c>
      <c r="F129" s="90">
        <v>1</v>
      </c>
      <c r="G129" s="93">
        <v>0</v>
      </c>
      <c r="H129" s="99">
        <f t="shared" si="3"/>
        <v>250</v>
      </c>
      <c r="I129" s="113"/>
    </row>
    <row r="130" spans="1:9" ht="34.5" customHeight="1">
      <c r="A130" s="111">
        <v>119</v>
      </c>
      <c r="B130" s="126" t="s">
        <v>498</v>
      </c>
      <c r="C130" s="92" t="s">
        <v>499</v>
      </c>
      <c r="D130" s="90" t="s">
        <v>185</v>
      </c>
      <c r="E130" s="107">
        <v>8</v>
      </c>
      <c r="F130" s="90">
        <v>1</v>
      </c>
      <c r="G130" s="93">
        <v>0</v>
      </c>
      <c r="H130" s="99">
        <f t="shared" si="3"/>
        <v>8</v>
      </c>
      <c r="I130" s="113"/>
    </row>
    <row r="131" spans="1:9" ht="48.75" customHeight="1">
      <c r="A131" s="111">
        <v>120</v>
      </c>
      <c r="B131" s="103" t="s">
        <v>364</v>
      </c>
      <c r="C131" s="92" t="s">
        <v>502</v>
      </c>
      <c r="D131" s="90" t="s">
        <v>363</v>
      </c>
      <c r="E131" s="107">
        <v>26</v>
      </c>
      <c r="F131" s="90">
        <v>1</v>
      </c>
      <c r="G131" s="93">
        <v>0</v>
      </c>
      <c r="H131" s="99">
        <f t="shared" si="3"/>
        <v>26</v>
      </c>
      <c r="I131" s="113"/>
    </row>
    <row r="132" spans="1:9" ht="34.5" customHeight="1">
      <c r="A132" s="111">
        <v>121</v>
      </c>
      <c r="B132" s="103" t="s">
        <v>365</v>
      </c>
      <c r="C132" s="92" t="s">
        <v>492</v>
      </c>
      <c r="D132" s="90" t="s">
        <v>366</v>
      </c>
      <c r="E132" s="107">
        <v>18</v>
      </c>
      <c r="F132" s="90">
        <v>1</v>
      </c>
      <c r="G132" s="93">
        <v>0</v>
      </c>
      <c r="H132" s="99">
        <f t="shared" si="3"/>
        <v>18</v>
      </c>
      <c r="I132" s="113"/>
    </row>
    <row r="133" spans="1:9" ht="34.5" customHeight="1">
      <c r="A133" s="111">
        <v>122</v>
      </c>
      <c r="B133" s="103" t="s">
        <v>397</v>
      </c>
      <c r="C133" s="92" t="s">
        <v>497</v>
      </c>
      <c r="D133" s="90" t="s">
        <v>367</v>
      </c>
      <c r="E133" s="107">
        <v>4</v>
      </c>
      <c r="F133" s="90">
        <v>1</v>
      </c>
      <c r="G133" s="93">
        <v>0</v>
      </c>
      <c r="H133" s="99">
        <f t="shared" si="3"/>
        <v>4</v>
      </c>
      <c r="I133" s="113"/>
    </row>
    <row r="134" spans="1:9" ht="34.5" customHeight="1">
      <c r="A134" s="111">
        <v>123</v>
      </c>
      <c r="B134" s="103" t="s">
        <v>383</v>
      </c>
      <c r="C134" s="92" t="s">
        <v>493</v>
      </c>
      <c r="D134" s="90" t="s">
        <v>185</v>
      </c>
      <c r="E134" s="107">
        <v>3</v>
      </c>
      <c r="F134" s="90">
        <v>1</v>
      </c>
      <c r="G134" s="93">
        <v>0</v>
      </c>
      <c r="H134" s="99">
        <f t="shared" si="3"/>
        <v>3</v>
      </c>
      <c r="I134" s="113"/>
    </row>
    <row r="135" spans="1:9" ht="34.5" customHeight="1">
      <c r="A135" s="111">
        <v>124</v>
      </c>
      <c r="B135" s="104" t="s">
        <v>384</v>
      </c>
      <c r="C135" s="92" t="s">
        <v>418</v>
      </c>
      <c r="D135" s="90" t="s">
        <v>185</v>
      </c>
      <c r="E135" s="107">
        <v>1.6</v>
      </c>
      <c r="F135" s="90">
        <v>1</v>
      </c>
      <c r="G135" s="93">
        <v>0</v>
      </c>
      <c r="H135" s="99">
        <f t="shared" si="3"/>
        <v>1.6</v>
      </c>
      <c r="I135" s="113"/>
    </row>
    <row r="136" spans="1:9" ht="34.5" customHeight="1">
      <c r="A136" s="111">
        <v>125</v>
      </c>
      <c r="B136" s="103" t="s">
        <v>385</v>
      </c>
      <c r="C136" s="92" t="s">
        <v>494</v>
      </c>
      <c r="D136" s="90" t="s">
        <v>185</v>
      </c>
      <c r="E136" s="107">
        <v>1</v>
      </c>
      <c r="F136" s="90">
        <v>1</v>
      </c>
      <c r="G136" s="93">
        <v>0</v>
      </c>
      <c r="H136" s="99">
        <f t="shared" si="3"/>
        <v>1</v>
      </c>
      <c r="I136" s="113"/>
    </row>
    <row r="137" spans="1:9" ht="34.5" customHeight="1">
      <c r="A137" s="111">
        <v>126</v>
      </c>
      <c r="B137" s="103" t="s">
        <v>524</v>
      </c>
      <c r="C137" s="92" t="s">
        <v>424</v>
      </c>
      <c r="D137" s="90" t="s">
        <v>185</v>
      </c>
      <c r="E137" s="107">
        <v>2</v>
      </c>
      <c r="F137" s="90">
        <v>1</v>
      </c>
      <c r="G137" s="93">
        <v>0</v>
      </c>
      <c r="H137" s="99">
        <f t="shared" si="3"/>
        <v>2</v>
      </c>
      <c r="I137" s="113"/>
    </row>
    <row r="138" spans="1:9" ht="34.5" customHeight="1">
      <c r="A138" s="111">
        <v>127</v>
      </c>
      <c r="B138" s="103" t="s">
        <v>496</v>
      </c>
      <c r="C138" s="92" t="s">
        <v>495</v>
      </c>
      <c r="D138" s="90" t="s">
        <v>185</v>
      </c>
      <c r="E138" s="107">
        <v>3</v>
      </c>
      <c r="F138" s="90">
        <v>1</v>
      </c>
      <c r="G138" s="93">
        <v>0</v>
      </c>
      <c r="H138" s="99">
        <f t="shared" si="3"/>
        <v>3</v>
      </c>
      <c r="I138" s="113"/>
    </row>
    <row r="139" spans="1:9" ht="21" customHeight="1" thickBot="1">
      <c r="A139" s="148"/>
      <c r="B139" s="149"/>
      <c r="C139" s="150"/>
      <c r="D139" s="150"/>
      <c r="E139" s="131"/>
      <c r="F139" s="146"/>
      <c r="G139" s="146"/>
      <c r="H139" s="131"/>
      <c r="I139" s="147"/>
    </row>
    <row r="140" spans="1:9" ht="34.5" customHeight="1" thickBot="1">
      <c r="A140" s="100"/>
      <c r="B140" s="132"/>
      <c r="C140" s="133"/>
      <c r="D140" s="133"/>
      <c r="E140" s="134"/>
      <c r="F140" s="135"/>
      <c r="G140" s="135"/>
      <c r="H140" s="134"/>
      <c r="I140" s="135"/>
    </row>
    <row r="141" spans="1:9" ht="34.5" customHeight="1" thickBot="1">
      <c r="A141" s="100"/>
      <c r="B141" s="136" t="s">
        <v>518</v>
      </c>
      <c r="C141" s="137">
        <f>SUM(E12:E138)</f>
        <v>1920.75785</v>
      </c>
      <c r="D141" s="138"/>
      <c r="E141" s="139"/>
      <c r="F141" s="209" t="s">
        <v>520</v>
      </c>
      <c r="G141" s="210"/>
      <c r="H141" s="140">
        <f>SUM(H12:H138)</f>
        <v>1920.75785</v>
      </c>
      <c r="I141" s="135"/>
    </row>
    <row r="142" spans="1:9" ht="34.5" customHeight="1" thickBot="1">
      <c r="A142" s="100"/>
      <c r="B142" s="141"/>
      <c r="C142" s="138"/>
      <c r="D142" s="138"/>
      <c r="E142" s="139"/>
      <c r="F142" s="142"/>
      <c r="G142" s="142"/>
      <c r="H142" s="139"/>
      <c r="I142" s="135"/>
    </row>
    <row r="143" spans="1:9" ht="34.5" customHeight="1" thickBot="1">
      <c r="A143" s="100"/>
      <c r="B143" s="143" t="s">
        <v>519</v>
      </c>
      <c r="C143" s="144">
        <f>AVERAGE(G12:G138)</f>
        <v>0</v>
      </c>
      <c r="D143" s="138"/>
      <c r="E143" s="217" t="s">
        <v>525</v>
      </c>
      <c r="F143" s="218"/>
      <c r="G143" s="218"/>
      <c r="H143" s="219"/>
      <c r="I143" s="135"/>
    </row>
    <row r="144" spans="1:9" ht="34.5" customHeight="1">
      <c r="A144" s="100"/>
      <c r="B144" s="145"/>
      <c r="C144" s="142"/>
      <c r="D144" s="142"/>
      <c r="E144" s="139"/>
      <c r="F144" s="142"/>
      <c r="G144" s="142"/>
      <c r="H144" s="139"/>
      <c r="I144" s="135"/>
    </row>
    <row r="145" spans="1:9" ht="34.5" customHeight="1" thickBot="1">
      <c r="A145" s="100"/>
      <c r="B145" s="98"/>
      <c r="C145" s="101"/>
      <c r="D145" s="109"/>
      <c r="E145" s="109"/>
      <c r="F145" s="110"/>
      <c r="G145" s="110"/>
      <c r="H145" s="110"/>
      <c r="I145" s="98"/>
    </row>
    <row r="146" spans="1:9" ht="34.5" customHeight="1">
      <c r="A146" s="100"/>
      <c r="B146" s="200" t="s">
        <v>522</v>
      </c>
      <c r="C146" s="101"/>
      <c r="D146" s="185" t="s">
        <v>521</v>
      </c>
      <c r="E146" s="186"/>
      <c r="F146" s="187"/>
      <c r="G146" s="110"/>
      <c r="H146" s="110"/>
      <c r="I146" s="98"/>
    </row>
    <row r="147" spans="1:9" ht="34.5" customHeight="1" thickBot="1">
      <c r="A147" s="100"/>
      <c r="B147" s="201"/>
      <c r="C147" s="101"/>
      <c r="D147" s="188"/>
      <c r="E147" s="189"/>
      <c r="F147" s="190"/>
      <c r="G147" s="110"/>
      <c r="H147" s="110"/>
      <c r="I147" s="98"/>
    </row>
    <row r="148" spans="1:9" ht="34.5" customHeight="1">
      <c r="A148" s="114"/>
      <c r="G148" s="102"/>
    </row>
    <row r="149" spans="1:9" ht="34.5" customHeight="1">
      <c r="A149" s="114"/>
      <c r="G149" s="102"/>
    </row>
    <row r="150" spans="1:9" ht="34.5" customHeight="1">
      <c r="A150" s="114"/>
      <c r="G150" s="102"/>
    </row>
    <row r="151" spans="1:9" ht="34.5" customHeight="1">
      <c r="G151" s="102"/>
    </row>
    <row r="152" spans="1:9" ht="34.5" customHeight="1">
      <c r="G152" s="102"/>
    </row>
    <row r="153" spans="1:9" ht="34.5" customHeight="1">
      <c r="G153" s="102"/>
    </row>
    <row r="154" spans="1:9" ht="34.5" customHeight="1">
      <c r="G154" s="102"/>
    </row>
    <row r="155" spans="1:9" ht="34.5" customHeight="1">
      <c r="G155" s="102"/>
    </row>
    <row r="156" spans="1:9" ht="34.5" customHeight="1">
      <c r="G156" s="102"/>
    </row>
    <row r="157" spans="1:9" ht="34.5" customHeight="1">
      <c r="B157" s="117"/>
      <c r="C157" s="118"/>
      <c r="G157" s="102"/>
    </row>
    <row r="158" spans="1:9" ht="34.5" customHeight="1">
      <c r="B158" s="117"/>
      <c r="C158" s="118"/>
      <c r="G158" s="102"/>
    </row>
    <row r="159" spans="1:9" ht="34.5" customHeight="1">
      <c r="B159" s="117"/>
      <c r="C159" s="118"/>
      <c r="G159" s="102"/>
    </row>
    <row r="160" spans="1:9" ht="34.5" customHeight="1">
      <c r="B160" s="117"/>
      <c r="C160" s="118"/>
      <c r="G160" s="102"/>
    </row>
    <row r="161" spans="2:7" ht="34.5" customHeight="1">
      <c r="G161" s="102"/>
    </row>
    <row r="162" spans="2:7" ht="34.5" customHeight="1">
      <c r="B162" s="117"/>
      <c r="C162" s="118"/>
      <c r="G162" s="102"/>
    </row>
    <row r="163" spans="2:7" ht="34.5" customHeight="1">
      <c r="G163" s="102"/>
    </row>
    <row r="164" spans="2:7" ht="34.5" customHeight="1">
      <c r="G164" s="102"/>
    </row>
    <row r="165" spans="2:7" ht="34.5" customHeight="1">
      <c r="G165" s="102"/>
    </row>
    <row r="166" spans="2:7" ht="34.5" customHeight="1">
      <c r="G166" s="102"/>
    </row>
    <row r="167" spans="2:7" ht="34.5" customHeight="1">
      <c r="G167" s="102"/>
    </row>
    <row r="168" spans="2:7" ht="34.5" customHeight="1">
      <c r="G168" s="102"/>
    </row>
    <row r="169" spans="2:7" ht="34.5" customHeight="1">
      <c r="G169" s="102"/>
    </row>
    <row r="170" spans="2:7" ht="34.5" customHeight="1">
      <c r="G170" s="102"/>
    </row>
    <row r="171" spans="2:7" ht="34.5" customHeight="1">
      <c r="G171" s="102"/>
    </row>
    <row r="172" spans="2:7" ht="34.5" customHeight="1">
      <c r="G172" s="102"/>
    </row>
    <row r="173" spans="2:7" ht="34.5" customHeight="1">
      <c r="G173" s="102"/>
    </row>
    <row r="174" spans="2:7" ht="34.5" customHeight="1">
      <c r="G174" s="102"/>
    </row>
    <row r="175" spans="2:7" ht="34.5" customHeight="1">
      <c r="G175" s="102"/>
    </row>
    <row r="176" spans="2:7" ht="34.5" customHeight="1">
      <c r="G176" s="102"/>
    </row>
    <row r="177" spans="2:7" ht="34.5" customHeight="1">
      <c r="G177" s="102"/>
    </row>
    <row r="178" spans="2:7" ht="34.5" customHeight="1">
      <c r="G178" s="102"/>
    </row>
    <row r="179" spans="2:7" ht="34.5" customHeight="1">
      <c r="G179" s="102"/>
    </row>
    <row r="180" spans="2:7" ht="34.5" customHeight="1">
      <c r="G180" s="102"/>
    </row>
    <row r="181" spans="2:7" ht="34.5" customHeight="1">
      <c r="G181" s="102"/>
    </row>
    <row r="182" spans="2:7" ht="34.5" customHeight="1">
      <c r="G182" s="102"/>
    </row>
    <row r="183" spans="2:7" ht="34.5" customHeight="1">
      <c r="G183" s="102"/>
    </row>
    <row r="184" spans="2:7" ht="34.5" customHeight="1">
      <c r="G184" s="102"/>
    </row>
    <row r="185" spans="2:7" ht="34.5" customHeight="1">
      <c r="G185" s="102"/>
    </row>
    <row r="186" spans="2:7" ht="34.5" customHeight="1">
      <c r="G186" s="102"/>
    </row>
    <row r="187" spans="2:7" ht="34.5" customHeight="1">
      <c r="G187" s="102"/>
    </row>
    <row r="188" spans="2:7" ht="34.5" customHeight="1">
      <c r="G188" s="102"/>
    </row>
    <row r="189" spans="2:7" ht="34.5" customHeight="1">
      <c r="G189" s="102"/>
    </row>
    <row r="190" spans="2:7" ht="34.5" customHeight="1">
      <c r="G190" s="102"/>
    </row>
    <row r="191" spans="2:7" ht="34.5" customHeight="1">
      <c r="G191" s="102"/>
    </row>
    <row r="192" spans="2:7" ht="34.5" customHeight="1">
      <c r="B192" s="117"/>
      <c r="C192" s="118"/>
      <c r="G192" s="102"/>
    </row>
    <row r="193" spans="2:7" ht="34.5" customHeight="1">
      <c r="B193" s="117"/>
      <c r="C193" s="118"/>
      <c r="G193" s="102"/>
    </row>
    <row r="194" spans="2:7" ht="34.5" customHeight="1">
      <c r="B194" s="117"/>
      <c r="C194" s="118"/>
      <c r="G194" s="102"/>
    </row>
    <row r="195" spans="2:7" ht="34.5" customHeight="1">
      <c r="B195" s="117"/>
      <c r="C195" s="118"/>
      <c r="G195" s="102"/>
    </row>
    <row r="196" spans="2:7" ht="34.5" customHeight="1">
      <c r="B196" s="117"/>
      <c r="C196" s="118"/>
      <c r="G196" s="102"/>
    </row>
    <row r="197" spans="2:7" ht="34.5" customHeight="1">
      <c r="B197" s="117"/>
      <c r="C197" s="118"/>
      <c r="G197" s="102"/>
    </row>
    <row r="198" spans="2:7" ht="34.5" customHeight="1">
      <c r="B198" s="117"/>
      <c r="C198" s="118"/>
      <c r="G198" s="102"/>
    </row>
    <row r="199" spans="2:7" ht="34.5" customHeight="1">
      <c r="B199" s="117"/>
      <c r="C199" s="118"/>
      <c r="G199" s="102"/>
    </row>
    <row r="200" spans="2:7" ht="34.5" customHeight="1">
      <c r="B200" s="117"/>
      <c r="C200" s="118"/>
      <c r="G200" s="102"/>
    </row>
    <row r="201" spans="2:7" ht="34.5" customHeight="1">
      <c r="B201" s="117"/>
      <c r="C201" s="118"/>
      <c r="G201" s="102"/>
    </row>
    <row r="202" spans="2:7" ht="34.5" customHeight="1">
      <c r="B202" s="117"/>
      <c r="C202" s="118"/>
      <c r="G202" s="102"/>
    </row>
    <row r="203" spans="2:7" ht="34.5" customHeight="1">
      <c r="B203" s="117"/>
      <c r="C203" s="118"/>
      <c r="G203" s="102"/>
    </row>
    <row r="204" spans="2:7" ht="34.5" customHeight="1">
      <c r="B204" s="117"/>
      <c r="C204" s="118"/>
      <c r="G204" s="102"/>
    </row>
    <row r="205" spans="2:7" ht="34.5" customHeight="1">
      <c r="B205" s="117"/>
      <c r="C205" s="118"/>
      <c r="G205" s="102"/>
    </row>
    <row r="206" spans="2:7" ht="34.5" customHeight="1">
      <c r="G206" s="102"/>
    </row>
    <row r="207" spans="2:7" ht="34.5" customHeight="1">
      <c r="B207" s="117"/>
      <c r="C207" s="118"/>
      <c r="G207" s="102"/>
    </row>
    <row r="208" spans="2:7" ht="34.5" customHeight="1">
      <c r="B208" s="117"/>
      <c r="C208" s="118"/>
      <c r="G208" s="102"/>
    </row>
    <row r="209" spans="2:7" ht="34.5" customHeight="1">
      <c r="B209" s="117"/>
      <c r="C209" s="118"/>
      <c r="G209" s="102"/>
    </row>
    <row r="210" spans="2:7" ht="34.5" customHeight="1">
      <c r="B210" s="117"/>
      <c r="C210" s="118"/>
      <c r="G210" s="102"/>
    </row>
    <row r="211" spans="2:7" ht="34.5" customHeight="1">
      <c r="B211" s="117"/>
      <c r="C211" s="118"/>
      <c r="G211" s="102"/>
    </row>
    <row r="212" spans="2:7" ht="34.5" customHeight="1">
      <c r="G212" s="102"/>
    </row>
    <row r="213" spans="2:7" ht="34.5" customHeight="1">
      <c r="B213" s="117"/>
      <c r="C213" s="118"/>
      <c r="G213" s="102"/>
    </row>
    <row r="214" spans="2:7" ht="34.5" customHeight="1">
      <c r="G214" s="102"/>
    </row>
    <row r="215" spans="2:7" ht="34.5" customHeight="1">
      <c r="G215" s="102"/>
    </row>
    <row r="216" spans="2:7" ht="34.5" customHeight="1">
      <c r="G216" s="102"/>
    </row>
    <row r="217" spans="2:7" ht="34.5" customHeight="1">
      <c r="G217" s="102"/>
    </row>
    <row r="218" spans="2:7" ht="34.5" customHeight="1">
      <c r="G218" s="102"/>
    </row>
    <row r="219" spans="2:7" ht="34.5" customHeight="1">
      <c r="G219" s="102"/>
    </row>
    <row r="220" spans="2:7" ht="34.5" customHeight="1">
      <c r="G220" s="102"/>
    </row>
    <row r="221" spans="2:7" ht="34.5" customHeight="1">
      <c r="G221" s="102"/>
    </row>
    <row r="222" spans="2:7" ht="34.5" customHeight="1">
      <c r="G222" s="102"/>
    </row>
    <row r="223" spans="2:7" ht="34.5" customHeight="1">
      <c r="G223" s="102"/>
    </row>
    <row r="224" spans="2:7" ht="34.5" customHeight="1">
      <c r="G224" s="102"/>
    </row>
    <row r="225" spans="2:7" ht="34.5" customHeight="1">
      <c r="G225" s="102"/>
    </row>
    <row r="226" spans="2:7" ht="34.5" customHeight="1">
      <c r="G226" s="102"/>
    </row>
    <row r="227" spans="2:7" ht="34.5" customHeight="1">
      <c r="G227" s="102"/>
    </row>
    <row r="228" spans="2:7" ht="34.5" customHeight="1">
      <c r="B228" s="117"/>
      <c r="C228" s="118"/>
      <c r="G228" s="102"/>
    </row>
    <row r="229" spans="2:7" ht="34.5" customHeight="1">
      <c r="B229" s="117"/>
      <c r="C229" s="118"/>
      <c r="G229" s="102"/>
    </row>
    <row r="230" spans="2:7" ht="34.5" customHeight="1">
      <c r="B230" s="117"/>
      <c r="C230" s="118"/>
      <c r="G230" s="102"/>
    </row>
    <row r="231" spans="2:7" ht="34.5" customHeight="1">
      <c r="B231" s="117"/>
      <c r="C231" s="118"/>
      <c r="G231" s="102"/>
    </row>
    <row r="232" spans="2:7" ht="34.5" customHeight="1">
      <c r="B232" s="119"/>
      <c r="C232" s="120"/>
      <c r="D232" s="121"/>
      <c r="F232" s="121"/>
      <c r="G232" s="121"/>
    </row>
    <row r="233" spans="2:7" ht="34.5" customHeight="1">
      <c r="B233" s="117"/>
      <c r="C233" s="118"/>
      <c r="G233" s="102"/>
    </row>
    <row r="234" spans="2:7" ht="34.5" customHeight="1">
      <c r="B234" s="117"/>
      <c r="C234" s="118"/>
      <c r="G234" s="102"/>
    </row>
    <row r="235" spans="2:7" ht="34.5" customHeight="1">
      <c r="B235" s="117"/>
      <c r="C235" s="118"/>
      <c r="G235" s="102"/>
    </row>
    <row r="236" spans="2:7" ht="34.5" customHeight="1">
      <c r="B236" s="117"/>
      <c r="C236" s="118"/>
      <c r="G236" s="102"/>
    </row>
    <row r="237" spans="2:7" ht="34.5" customHeight="1">
      <c r="B237" s="117"/>
      <c r="C237" s="118"/>
      <c r="G237" s="102"/>
    </row>
    <row r="238" spans="2:7" ht="34.5" customHeight="1">
      <c r="B238" s="117"/>
      <c r="C238" s="118"/>
      <c r="G238" s="102"/>
    </row>
    <row r="239" spans="2:7" ht="34.5" customHeight="1">
      <c r="B239" s="117"/>
      <c r="C239" s="118"/>
      <c r="G239" s="102"/>
    </row>
    <row r="240" spans="2:7" ht="34.5" customHeight="1">
      <c r="B240" s="117"/>
      <c r="C240" s="118"/>
      <c r="G240" s="102"/>
    </row>
    <row r="241" spans="2:7" ht="34.5" customHeight="1">
      <c r="B241" s="117"/>
      <c r="C241" s="118"/>
      <c r="G241" s="102"/>
    </row>
    <row r="242" spans="2:7" ht="34.5" customHeight="1">
      <c r="B242" s="117"/>
      <c r="C242" s="118"/>
      <c r="G242" s="102"/>
    </row>
    <row r="243" spans="2:7" ht="34.5" customHeight="1">
      <c r="B243" s="117"/>
      <c r="C243" s="118"/>
      <c r="G243" s="102"/>
    </row>
    <row r="244" spans="2:7" ht="34.5" customHeight="1">
      <c r="B244" s="117"/>
      <c r="C244" s="118"/>
      <c r="G244" s="102"/>
    </row>
    <row r="245" spans="2:7" ht="34.5" customHeight="1">
      <c r="B245" s="117"/>
      <c r="C245" s="118"/>
      <c r="G245" s="102"/>
    </row>
    <row r="246" spans="2:7" ht="34.5" customHeight="1">
      <c r="B246" s="117"/>
      <c r="C246" s="118"/>
      <c r="G246" s="102"/>
    </row>
    <row r="247" spans="2:7" ht="34.5" customHeight="1">
      <c r="B247" s="117"/>
      <c r="C247" s="118"/>
      <c r="G247" s="102"/>
    </row>
    <row r="248" spans="2:7" ht="34.5" customHeight="1">
      <c r="B248" s="117"/>
      <c r="C248" s="118"/>
      <c r="G248" s="102"/>
    </row>
    <row r="249" spans="2:7" ht="34.5" customHeight="1">
      <c r="B249" s="117"/>
      <c r="C249" s="118"/>
      <c r="G249" s="102"/>
    </row>
    <row r="250" spans="2:7" ht="34.5" customHeight="1">
      <c r="B250" s="117"/>
      <c r="C250" s="118"/>
      <c r="G250" s="102"/>
    </row>
    <row r="251" spans="2:7" ht="34.5" customHeight="1">
      <c r="B251" s="117"/>
      <c r="C251" s="118"/>
      <c r="G251" s="102"/>
    </row>
    <row r="252" spans="2:7" ht="34.5" customHeight="1">
      <c r="B252" s="117"/>
      <c r="C252" s="118"/>
      <c r="G252" s="102"/>
    </row>
    <row r="253" spans="2:7" ht="34.5" customHeight="1">
      <c r="B253" s="117"/>
      <c r="C253" s="118"/>
      <c r="G253" s="102"/>
    </row>
    <row r="254" spans="2:7" ht="34.5" customHeight="1">
      <c r="B254" s="117"/>
      <c r="C254" s="118"/>
      <c r="G254" s="102"/>
    </row>
    <row r="255" spans="2:7" ht="34.5" customHeight="1">
      <c r="G255" s="102"/>
    </row>
    <row r="256" spans="2:7" ht="34.5" customHeight="1">
      <c r="B256" s="119"/>
      <c r="C256" s="120"/>
      <c r="D256" s="121"/>
      <c r="F256" s="121"/>
      <c r="G256" s="121"/>
    </row>
    <row r="257" spans="2:7" ht="34.5" customHeight="1">
      <c r="G257" s="102"/>
    </row>
    <row r="258" spans="2:7" ht="34.5" customHeight="1">
      <c r="G258" s="102"/>
    </row>
    <row r="259" spans="2:7" ht="34.5" customHeight="1">
      <c r="G259" s="102"/>
    </row>
    <row r="260" spans="2:7" ht="34.5" customHeight="1">
      <c r="G260" s="102"/>
    </row>
    <row r="261" spans="2:7" ht="34.5" customHeight="1">
      <c r="G261" s="102"/>
    </row>
    <row r="262" spans="2:7" ht="34.5" customHeight="1">
      <c r="G262" s="102"/>
    </row>
    <row r="263" spans="2:7" ht="34.5" customHeight="1">
      <c r="G263" s="102"/>
    </row>
    <row r="264" spans="2:7" ht="34.5" customHeight="1">
      <c r="G264" s="102"/>
    </row>
    <row r="265" spans="2:7" ht="34.5" customHeight="1">
      <c r="G265" s="102"/>
    </row>
    <row r="266" spans="2:7" ht="34.5" customHeight="1">
      <c r="G266" s="102"/>
    </row>
    <row r="267" spans="2:7" ht="34.5" customHeight="1">
      <c r="G267" s="102"/>
    </row>
    <row r="268" spans="2:7" ht="34.5" customHeight="1">
      <c r="G268" s="102"/>
    </row>
    <row r="269" spans="2:7" ht="34.5" customHeight="1">
      <c r="G269" s="102"/>
    </row>
    <row r="270" spans="2:7" ht="34.5" customHeight="1">
      <c r="B270" s="117"/>
      <c r="C270" s="118"/>
      <c r="G270" s="102"/>
    </row>
    <row r="271" spans="2:7" ht="34.5" customHeight="1">
      <c r="B271" s="117"/>
      <c r="C271" s="118"/>
      <c r="G271" s="102"/>
    </row>
    <row r="272" spans="2:7" ht="34.5" customHeight="1">
      <c r="B272" s="117"/>
      <c r="C272" s="118"/>
      <c r="G272" s="102"/>
    </row>
    <row r="273" spans="2:7" ht="34.5" customHeight="1">
      <c r="B273" s="117"/>
      <c r="C273" s="118"/>
      <c r="G273" s="102"/>
    </row>
    <row r="274" spans="2:7" ht="34.5" customHeight="1">
      <c r="G274" s="102"/>
    </row>
    <row r="275" spans="2:7" ht="34.5" customHeight="1">
      <c r="B275" s="117"/>
      <c r="C275" s="118"/>
      <c r="G275" s="102"/>
    </row>
    <row r="276" spans="2:7" ht="34.5" customHeight="1">
      <c r="G276" s="102"/>
    </row>
    <row r="277" spans="2:7" ht="34.5" customHeight="1">
      <c r="G277" s="102"/>
    </row>
    <row r="278" spans="2:7" ht="34.5" customHeight="1">
      <c r="G278" s="102"/>
    </row>
    <row r="279" spans="2:7" ht="34.5" customHeight="1">
      <c r="G279" s="102"/>
    </row>
    <row r="280" spans="2:7" ht="34.5" customHeight="1">
      <c r="G280" s="102"/>
    </row>
    <row r="281" spans="2:7" ht="34.5" customHeight="1">
      <c r="G281" s="102"/>
    </row>
    <row r="282" spans="2:7" ht="34.5" customHeight="1">
      <c r="G282" s="102"/>
    </row>
    <row r="283" spans="2:7" ht="34.5" customHeight="1">
      <c r="G283" s="102"/>
    </row>
    <row r="284" spans="2:7" ht="34.5" customHeight="1">
      <c r="G284" s="102"/>
    </row>
    <row r="285" spans="2:7" ht="34.5" customHeight="1">
      <c r="G285" s="102"/>
    </row>
    <row r="286" spans="2:7" ht="34.5" customHeight="1">
      <c r="G286" s="102"/>
    </row>
    <row r="287" spans="2:7" ht="34.5" customHeight="1">
      <c r="G287" s="102"/>
    </row>
    <row r="288" spans="2:7" ht="34.5" customHeight="1">
      <c r="G288" s="102"/>
    </row>
    <row r="289" spans="7:7" ht="34.5" customHeight="1">
      <c r="G289" s="102"/>
    </row>
    <row r="290" spans="7:7" ht="34.5" customHeight="1">
      <c r="G290" s="102"/>
    </row>
    <row r="291" spans="7:7" ht="34.5" customHeight="1">
      <c r="G291" s="102"/>
    </row>
    <row r="292" spans="7:7" ht="34.5" customHeight="1">
      <c r="G292" s="102"/>
    </row>
    <row r="293" spans="7:7" ht="34.5" customHeight="1">
      <c r="G293" s="102"/>
    </row>
    <row r="294" spans="7:7" ht="34.5" customHeight="1">
      <c r="G294" s="102"/>
    </row>
    <row r="295" spans="7:7" ht="34.5" customHeight="1">
      <c r="G295" s="102"/>
    </row>
    <row r="296" spans="7:7" ht="34.5" customHeight="1">
      <c r="G296" s="102"/>
    </row>
    <row r="297" spans="7:7" ht="34.5" customHeight="1">
      <c r="G297" s="102"/>
    </row>
    <row r="298" spans="7:7" ht="34.5" customHeight="1">
      <c r="G298" s="102"/>
    </row>
    <row r="299" spans="7:7" ht="34.5" customHeight="1">
      <c r="G299" s="102"/>
    </row>
    <row r="300" spans="7:7" ht="34.5" customHeight="1">
      <c r="G300" s="102"/>
    </row>
    <row r="301" spans="7:7" ht="34.5" customHeight="1">
      <c r="G301" s="102"/>
    </row>
    <row r="302" spans="7:7" ht="34.5" customHeight="1">
      <c r="G302" s="102"/>
    </row>
    <row r="303" spans="7:7" ht="34.5" customHeight="1">
      <c r="G303" s="102"/>
    </row>
    <row r="304" spans="7:7" ht="34.5" customHeight="1">
      <c r="G304" s="102"/>
    </row>
    <row r="305" spans="2:7" ht="34.5" customHeight="1">
      <c r="B305" s="117"/>
      <c r="C305" s="118"/>
      <c r="G305" s="102"/>
    </row>
    <row r="306" spans="2:7" ht="34.5" customHeight="1">
      <c r="B306" s="117"/>
      <c r="C306" s="118"/>
      <c r="G306" s="102"/>
    </row>
    <row r="307" spans="2:7" ht="34.5" customHeight="1">
      <c r="B307" s="117"/>
      <c r="C307" s="118"/>
      <c r="G307" s="102"/>
    </row>
    <row r="308" spans="2:7" ht="34.5" customHeight="1">
      <c r="B308" s="117"/>
      <c r="C308" s="118"/>
      <c r="G308" s="102"/>
    </row>
    <row r="309" spans="2:7" ht="34.5" customHeight="1">
      <c r="B309" s="117"/>
      <c r="C309" s="118"/>
      <c r="G309" s="102"/>
    </row>
    <row r="310" spans="2:7" ht="34.5" customHeight="1">
      <c r="B310" s="117"/>
      <c r="C310" s="118"/>
      <c r="G310" s="102"/>
    </row>
    <row r="311" spans="2:7" ht="34.5" customHeight="1">
      <c r="B311" s="117"/>
      <c r="C311" s="118"/>
      <c r="G311" s="102"/>
    </row>
    <row r="312" spans="2:7" ht="34.5" customHeight="1">
      <c r="B312" s="117"/>
      <c r="C312" s="118"/>
      <c r="G312" s="102"/>
    </row>
    <row r="313" spans="2:7" ht="34.5" customHeight="1">
      <c r="B313" s="117"/>
      <c r="C313" s="118"/>
      <c r="G313" s="102"/>
    </row>
    <row r="314" spans="2:7" ht="34.5" customHeight="1">
      <c r="B314" s="117"/>
      <c r="C314" s="118"/>
      <c r="G314" s="102"/>
    </row>
    <row r="315" spans="2:7" ht="34.5" customHeight="1">
      <c r="B315" s="117"/>
      <c r="C315" s="118"/>
      <c r="G315" s="102"/>
    </row>
    <row r="316" spans="2:7" ht="34.5" customHeight="1">
      <c r="B316" s="117"/>
      <c r="C316" s="118"/>
      <c r="G316" s="102"/>
    </row>
    <row r="317" spans="2:7" ht="34.5" customHeight="1">
      <c r="B317" s="117"/>
      <c r="C317" s="118"/>
      <c r="G317" s="102"/>
    </row>
    <row r="318" spans="2:7" ht="34.5" customHeight="1">
      <c r="G318" s="102"/>
    </row>
    <row r="319" spans="2:7" ht="34.5" customHeight="1">
      <c r="B319" s="117"/>
      <c r="C319" s="118"/>
      <c r="G319" s="102"/>
    </row>
    <row r="320" spans="2:7" ht="34.5" customHeight="1">
      <c r="B320" s="117"/>
      <c r="C320" s="118"/>
      <c r="G320" s="102"/>
    </row>
    <row r="321" spans="2:7" ht="34.5" customHeight="1">
      <c r="B321" s="117"/>
      <c r="C321" s="118"/>
      <c r="G321" s="102"/>
    </row>
    <row r="322" spans="2:7" ht="34.5" customHeight="1">
      <c r="B322" s="117"/>
      <c r="C322" s="118"/>
      <c r="G322" s="102"/>
    </row>
    <row r="323" spans="2:7" ht="34.5" customHeight="1">
      <c r="B323" s="117"/>
      <c r="C323" s="118"/>
      <c r="G323" s="102"/>
    </row>
    <row r="324" spans="2:7" ht="34.5" customHeight="1">
      <c r="G324" s="102"/>
    </row>
    <row r="325" spans="2:7" ht="34.5" customHeight="1">
      <c r="B325" s="117"/>
      <c r="C325" s="118"/>
      <c r="G325" s="102"/>
    </row>
    <row r="326" spans="2:7" ht="34.5" customHeight="1">
      <c r="G326" s="102"/>
    </row>
    <row r="327" spans="2:7" ht="34.5" customHeight="1">
      <c r="G327" s="102"/>
    </row>
    <row r="328" spans="2:7" ht="34.5" customHeight="1">
      <c r="G328" s="102"/>
    </row>
    <row r="329" spans="2:7" ht="34.5" customHeight="1">
      <c r="G329" s="102"/>
    </row>
    <row r="330" spans="2:7" ht="34.5" customHeight="1">
      <c r="G330" s="102"/>
    </row>
    <row r="331" spans="2:7" ht="34.5" customHeight="1">
      <c r="G331" s="102"/>
    </row>
    <row r="332" spans="2:7" ht="34.5" customHeight="1">
      <c r="G332" s="102"/>
    </row>
    <row r="333" spans="2:7" ht="34.5" customHeight="1">
      <c r="G333" s="102"/>
    </row>
    <row r="334" spans="2:7" ht="34.5" customHeight="1">
      <c r="G334" s="102"/>
    </row>
    <row r="335" spans="2:7" ht="34.5" customHeight="1">
      <c r="G335" s="102"/>
    </row>
    <row r="336" spans="2:7" ht="34.5" customHeight="1">
      <c r="G336" s="102"/>
    </row>
    <row r="337" spans="2:7" ht="34.5" customHeight="1">
      <c r="G337" s="102"/>
    </row>
    <row r="338" spans="2:7" ht="34.5" customHeight="1">
      <c r="G338" s="102"/>
    </row>
    <row r="339" spans="2:7" ht="34.5" customHeight="1">
      <c r="G339" s="102"/>
    </row>
    <row r="340" spans="2:7" ht="34.5" customHeight="1">
      <c r="B340" s="117"/>
      <c r="C340" s="118"/>
      <c r="G340" s="102"/>
    </row>
    <row r="341" spans="2:7" ht="34.5" customHeight="1">
      <c r="B341" s="117"/>
      <c r="C341" s="118"/>
      <c r="G341" s="102"/>
    </row>
    <row r="342" spans="2:7" ht="34.5" customHeight="1">
      <c r="B342" s="117"/>
      <c r="C342" s="118"/>
      <c r="G342" s="102"/>
    </row>
    <row r="343" spans="2:7" ht="34.5" customHeight="1">
      <c r="B343" s="117"/>
      <c r="C343" s="118"/>
      <c r="G343" s="102"/>
    </row>
    <row r="344" spans="2:7" ht="34.5" customHeight="1">
      <c r="B344" s="119"/>
      <c r="C344" s="120"/>
      <c r="D344" s="121"/>
      <c r="F344" s="121"/>
      <c r="G344" s="121"/>
    </row>
    <row r="345" spans="2:7" ht="34.5" customHeight="1">
      <c r="B345" s="117"/>
      <c r="C345" s="118"/>
      <c r="G345" s="102"/>
    </row>
    <row r="346" spans="2:7" ht="34.5" customHeight="1">
      <c r="B346" s="117"/>
      <c r="C346" s="118"/>
      <c r="G346" s="102"/>
    </row>
    <row r="347" spans="2:7" ht="34.5" customHeight="1">
      <c r="B347" s="117"/>
      <c r="C347" s="118"/>
      <c r="G347" s="102"/>
    </row>
    <row r="348" spans="2:7" ht="34.5" customHeight="1">
      <c r="B348" s="117"/>
      <c r="C348" s="118"/>
      <c r="G348" s="102"/>
    </row>
    <row r="349" spans="2:7" ht="34.5" customHeight="1">
      <c r="B349" s="117"/>
      <c r="C349" s="118"/>
      <c r="G349" s="102"/>
    </row>
    <row r="350" spans="2:7" ht="34.5" customHeight="1">
      <c r="B350" s="117"/>
      <c r="C350" s="118"/>
      <c r="G350" s="102"/>
    </row>
    <row r="351" spans="2:7" ht="34.5" customHeight="1">
      <c r="B351" s="117"/>
      <c r="C351" s="118"/>
      <c r="G351" s="102"/>
    </row>
    <row r="352" spans="2:7" ht="34.5" customHeight="1">
      <c r="B352" s="117"/>
      <c r="C352" s="118"/>
      <c r="G352" s="102"/>
    </row>
    <row r="353" spans="2:9" ht="34.5" customHeight="1">
      <c r="B353" s="117"/>
      <c r="C353" s="118"/>
      <c r="G353" s="102"/>
    </row>
    <row r="354" spans="2:9" ht="34.5" customHeight="1">
      <c r="B354" s="117"/>
      <c r="C354" s="118"/>
      <c r="G354" s="102"/>
    </row>
    <row r="355" spans="2:9" ht="34.5" customHeight="1">
      <c r="B355" s="117"/>
      <c r="C355" s="118"/>
      <c r="G355" s="102"/>
    </row>
    <row r="356" spans="2:9" ht="34.5" customHeight="1">
      <c r="B356" s="117"/>
      <c r="C356" s="118"/>
      <c r="G356" s="102"/>
    </row>
    <row r="357" spans="2:9" ht="34.5" customHeight="1">
      <c r="B357" s="117"/>
      <c r="C357" s="118"/>
      <c r="G357" s="102"/>
    </row>
    <row r="358" spans="2:9" ht="34.5" customHeight="1">
      <c r="B358" s="117"/>
      <c r="C358" s="118"/>
      <c r="G358" s="102"/>
    </row>
    <row r="359" spans="2:9" ht="34.5" customHeight="1">
      <c r="B359" s="117"/>
      <c r="C359" s="118"/>
      <c r="G359" s="102"/>
    </row>
    <row r="360" spans="2:9" ht="34.5" customHeight="1">
      <c r="B360" s="117"/>
      <c r="C360" s="118"/>
      <c r="G360" s="102"/>
    </row>
    <row r="361" spans="2:9" ht="34.5" customHeight="1">
      <c r="B361" s="117"/>
      <c r="C361" s="118"/>
      <c r="G361" s="102"/>
    </row>
    <row r="362" spans="2:9" ht="34.5" customHeight="1">
      <c r="G362" s="102"/>
    </row>
    <row r="363" spans="2:9" ht="34.5" customHeight="1">
      <c r="B363" s="117"/>
      <c r="C363" s="118"/>
      <c r="G363" s="102"/>
    </row>
    <row r="364" spans="2:9" ht="34.5" customHeight="1">
      <c r="B364" s="117"/>
      <c r="C364" s="118"/>
      <c r="G364" s="102"/>
    </row>
    <row r="365" spans="2:9" ht="34.5" customHeight="1">
      <c r="G365" s="102"/>
    </row>
    <row r="366" spans="2:9" ht="34.5" customHeight="1">
      <c r="B366" s="114"/>
      <c r="G366" s="114"/>
      <c r="H366" s="122"/>
    </row>
    <row r="367" spans="2:9" ht="34.5" customHeight="1">
      <c r="H367" s="122"/>
      <c r="I367" s="123">
        <f>407400*10%</f>
        <v>40740</v>
      </c>
    </row>
    <row r="368" spans="2:9" ht="34.5" customHeight="1">
      <c r="H368" s="122"/>
    </row>
    <row r="369" spans="2:2" ht="34.5" customHeight="1">
      <c r="B369" s="114"/>
    </row>
  </sheetData>
  <sheetProtection password="C775" sheet="1" objects="1" scenarios="1"/>
  <mergeCells count="18">
    <mergeCell ref="A1:I1"/>
    <mergeCell ref="A2:I2"/>
    <mergeCell ref="E143:H143"/>
    <mergeCell ref="D146:F147"/>
    <mergeCell ref="A3:I3"/>
    <mergeCell ref="C4:I4"/>
    <mergeCell ref="C5:I5"/>
    <mergeCell ref="C6:I6"/>
    <mergeCell ref="C7:I7"/>
    <mergeCell ref="B146:B147"/>
    <mergeCell ref="A4:B4"/>
    <mergeCell ref="A5:B5"/>
    <mergeCell ref="A6:B6"/>
    <mergeCell ref="A7:B7"/>
    <mergeCell ref="A8:I8"/>
    <mergeCell ref="A9:I9"/>
    <mergeCell ref="A10:I10"/>
    <mergeCell ref="F141:G141"/>
  </mergeCells>
  <pageMargins left="0.25" right="0.25" top="0.75" bottom="0.75" header="0.3" footer="0.3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Sonia Cofone</cp:lastModifiedBy>
  <cp:lastPrinted>2019-04-10T06:52:17Z</cp:lastPrinted>
  <dcterms:created xsi:type="dcterms:W3CDTF">2017-07-12T13:54:01Z</dcterms:created>
  <dcterms:modified xsi:type="dcterms:W3CDTF">2019-05-23T09:05:30Z</dcterms:modified>
</cp:coreProperties>
</file>